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114.169\Transcad\Programas de Operacion\PE VILLARRICA\PO\MOD PO\201608\"/>
    </mc:Choice>
  </mc:AlternateContent>
  <bookViews>
    <workbookView xWindow="0" yWindow="0" windowWidth="13665" windowHeight="5400" tabRatio="798" firstSheet="1" activeTab="1"/>
  </bookViews>
  <sheets>
    <sheet name="Datos" sheetId="10" state="hidden" r:id="rId1"/>
    <sheet name="TAPA" sheetId="35" r:id="rId2"/>
    <sheet name="Operador L4" sheetId="6" r:id="rId3"/>
    <sheet name="D 4A-I" sheetId="8" r:id="rId4"/>
    <sheet name="D 4A-R" sheetId="24" r:id="rId5"/>
    <sheet name="D 4B-I" sheetId="25" r:id="rId6"/>
    <sheet name="D 4B-R" sheetId="26" r:id="rId7"/>
    <sheet name="4A-I" sheetId="11" r:id="rId8"/>
    <sheet name="4A-R" sheetId="29" r:id="rId9"/>
    <sheet name="4B-I" sheetId="30" r:id="rId10"/>
    <sheet name="4B-R" sheetId="31" r:id="rId11"/>
  </sheets>
  <definedNames>
    <definedName name="_xlnm.Print_Area" localSheetId="7">'4A-I'!$B$2:$I$37</definedName>
    <definedName name="_xlnm.Print_Area" localSheetId="8">'4A-R'!$B$2:$I$37</definedName>
    <definedName name="_xlnm.Print_Area" localSheetId="9">'4B-I'!$B$2:$I$37</definedName>
    <definedName name="_xlnm.Print_Area" localSheetId="10">'4B-R'!$B$2:$I$37</definedName>
    <definedName name="_xlnm.Print_Area" localSheetId="3">'D 4A-I'!$B$2:$I$33</definedName>
    <definedName name="_xlnm.Print_Area" localSheetId="4">'D 4A-R'!$B$2:$I$40</definedName>
    <definedName name="_xlnm.Print_Area" localSheetId="5">'D 4B-I'!$B$2:$I$30</definedName>
    <definedName name="_xlnm.Print_Area" localSheetId="6">'D 4B-R'!$B$2:$I$34</definedName>
    <definedName name="_xlnm.Print_Area" localSheetId="2">'Operador L4'!$B$2:$J$41</definedName>
    <definedName name="_xlnm.Print_Area" localSheetId="1">TAPA!$B$2:$J$19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31" l="1"/>
  <c r="G37" i="31"/>
  <c r="E37" i="31"/>
  <c r="I37" i="30"/>
  <c r="G37" i="30"/>
  <c r="E37" i="30"/>
  <c r="I37" i="29"/>
  <c r="G37" i="29"/>
  <c r="E37" i="29"/>
  <c r="I37" i="11"/>
  <c r="G37" i="11"/>
  <c r="E37" i="11"/>
  <c r="D13" i="6"/>
  <c r="I11" i="6" l="1"/>
  <c r="C4" i="6"/>
  <c r="B4" i="35"/>
  <c r="E5" i="26" l="1"/>
  <c r="D5" i="26"/>
  <c r="E5" i="25"/>
  <c r="D5" i="25"/>
  <c r="E5" i="24"/>
  <c r="D5" i="24"/>
  <c r="E5" i="8"/>
  <c r="D5" i="8"/>
  <c r="E7" i="31" l="1"/>
  <c r="D7" i="31"/>
  <c r="E7" i="30"/>
  <c r="D7" i="30"/>
  <c r="E7" i="29"/>
  <c r="D7" i="29"/>
  <c r="I12" i="35" l="1"/>
  <c r="D15" i="35"/>
  <c r="D14" i="35"/>
  <c r="D13" i="35"/>
  <c r="D12" i="35"/>
  <c r="F7" i="31" l="1"/>
  <c r="B2" i="31"/>
  <c r="F7" i="30"/>
  <c r="B2" i="30"/>
  <c r="F7" i="29"/>
  <c r="B2" i="29"/>
  <c r="B2" i="11"/>
  <c r="B2" i="26"/>
  <c r="B2" i="25"/>
  <c r="B2" i="24"/>
  <c r="B2" i="8"/>
  <c r="E7" i="11" l="1"/>
  <c r="D7" i="11"/>
  <c r="F7" i="11"/>
  <c r="D18" i="35" l="1"/>
</calcChain>
</file>

<file path=xl/sharedStrings.xml><?xml version="1.0" encoding="utf-8"?>
<sst xmlns="http://schemas.openxmlformats.org/spreadsheetml/2006/main" count="790" uniqueCount="210">
  <si>
    <t>Servicio</t>
  </si>
  <si>
    <t>Sentido</t>
  </si>
  <si>
    <t>Laboral</t>
  </si>
  <si>
    <t>Regreso</t>
  </si>
  <si>
    <t>Origen</t>
  </si>
  <si>
    <t>Destino</t>
  </si>
  <si>
    <t>CALLE</t>
  </si>
  <si>
    <t>COMUNA</t>
  </si>
  <si>
    <t>Tomé</t>
  </si>
  <si>
    <t>Concepción</t>
  </si>
  <si>
    <t>-</t>
  </si>
  <si>
    <t>Sábado</t>
  </si>
  <si>
    <t>FOLIO</t>
  </si>
  <si>
    <t>REPRESENTANTE LEGAL</t>
  </si>
  <si>
    <t>Ida</t>
  </si>
  <si>
    <t>Longitud (KM)</t>
  </si>
  <si>
    <t>ADMINISTRADOR OPERACIONAL</t>
  </si>
  <si>
    <t>RUT</t>
  </si>
  <si>
    <t>1. Descripción del Servicio</t>
  </si>
  <si>
    <t>INICIO DEL SERVICIO</t>
  </si>
  <si>
    <t xml:space="preserve">FIN DEL SERVICIO </t>
  </si>
  <si>
    <t>DETALLE DE TRAZADO</t>
  </si>
  <si>
    <t>Nro</t>
  </si>
  <si>
    <t>TARIFAS</t>
  </si>
  <si>
    <t>2. Frecuencias</t>
  </si>
  <si>
    <t>Periodo</t>
  </si>
  <si>
    <t>Tipo Demanda</t>
  </si>
  <si>
    <t>Frecuencia (buses/hr)</t>
  </si>
  <si>
    <t>Baja</t>
  </si>
  <si>
    <t>Alta</t>
  </si>
  <si>
    <t>Media</t>
  </si>
  <si>
    <t>Estacionalidad</t>
  </si>
  <si>
    <t>Normal</t>
  </si>
  <si>
    <t>Estival</t>
  </si>
  <si>
    <t>LETRERO ÚNICO DE RECORRIDO (LUR)</t>
  </si>
  <si>
    <t>Horario</t>
  </si>
  <si>
    <t>1. Descripción del Programa de Operación</t>
  </si>
  <si>
    <t>RESUMEN PROGRAMA DE OPERACIÓN</t>
  </si>
  <si>
    <t>2. Descripción del Operador</t>
  </si>
  <si>
    <t>TIPO</t>
  </si>
  <si>
    <t>Tipo Programa</t>
  </si>
  <si>
    <t>PO</t>
  </si>
  <si>
    <t>REGIÓN</t>
  </si>
  <si>
    <t>PERÍMETRO</t>
  </si>
  <si>
    <t>UNIDAD DE NEGOCIO</t>
  </si>
  <si>
    <t>ESTACIONALIDAD</t>
  </si>
  <si>
    <t>CORRELATIVO</t>
  </si>
  <si>
    <t>Región</t>
  </si>
  <si>
    <t>XV de Arica y Parinacota</t>
  </si>
  <si>
    <t>V de Valparaíso</t>
  </si>
  <si>
    <t>XIV de los Ríos</t>
  </si>
  <si>
    <t>I de Tarapacá</t>
  </si>
  <si>
    <t>VI del Libertador General Bernardo O'Higgins</t>
  </si>
  <si>
    <t>X de los Lagos</t>
  </si>
  <si>
    <t>II de Antofagasta</t>
  </si>
  <si>
    <t>VII del Maule</t>
  </si>
  <si>
    <t>XI Aisén del General Carlos Ibáñez del Campo</t>
  </si>
  <si>
    <t>III de Atacama</t>
  </si>
  <si>
    <t>VIII del Bío Bío</t>
  </si>
  <si>
    <t>XII de Magallanes y Antártica Chilena</t>
  </si>
  <si>
    <t>IV de Coquimbo</t>
  </si>
  <si>
    <t>IX de la Araucanía</t>
  </si>
  <si>
    <t>Metropolitana de Santiago</t>
  </si>
  <si>
    <t>I</t>
  </si>
  <si>
    <t>II</t>
  </si>
  <si>
    <t>V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</si>
  <si>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</si>
  <si>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</si>
  <si>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</si>
  <si>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</si>
  <si>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</si>
  <si>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</si>
  <si>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</si>
  <si>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</si>
  <si>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</si>
  <si>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</si>
  <si>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</si>
  <si>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</si>
  <si>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</si>
  <si>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</si>
  <si>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Lota</t>
  </si>
  <si>
    <t>Dichato</t>
  </si>
  <si>
    <t>Gran Valparaíso</t>
  </si>
  <si>
    <t>Quintero</t>
  </si>
  <si>
    <t>Arica</t>
  </si>
  <si>
    <t>Calama</t>
  </si>
  <si>
    <t xml:space="preserve">Copiapó </t>
  </si>
  <si>
    <t>Vallenar</t>
  </si>
  <si>
    <t>La Serena - Coquimbo</t>
  </si>
  <si>
    <t>Valdivia</t>
  </si>
  <si>
    <t>Talca</t>
  </si>
  <si>
    <t>Ancud</t>
  </si>
  <si>
    <t>Castro</t>
  </si>
  <si>
    <t>Quellón</t>
  </si>
  <si>
    <t>Puerto Montt</t>
  </si>
  <si>
    <t>Osorno</t>
  </si>
  <si>
    <t>L3</t>
  </si>
  <si>
    <t>L4</t>
  </si>
  <si>
    <t>Transitoria</t>
  </si>
  <si>
    <t>FECHA INICIO</t>
  </si>
  <si>
    <t>FECHA FIN</t>
  </si>
  <si>
    <t>OPERADOR DE TRANSPORTE</t>
  </si>
  <si>
    <t>ANTIGÜEDAD MÁX</t>
  </si>
  <si>
    <t>POT</t>
  </si>
  <si>
    <t>Domingo / Festivo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</si>
  <si>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</si>
  <si>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</si>
  <si>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</si>
  <si>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</si>
  <si>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</si>
  <si>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</si>
  <si>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</si>
  <si>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</si>
  <si>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</si>
  <si>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</si>
  <si>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</si>
  <si>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</si>
  <si>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</si>
  <si>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</si>
  <si>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</si>
  <si>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</si>
  <si>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</si>
  <si>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</si>
  <si>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</si>
  <si>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</si>
  <si>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</si>
  <si>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</si>
  <si>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CÓDIGO</t>
  </si>
  <si>
    <t>3. Descripción de la Flota</t>
  </si>
  <si>
    <t>4. Resumen de servicios</t>
  </si>
  <si>
    <t>FLOTA MÍNIMA UN</t>
  </si>
  <si>
    <t>MODIFICA SUBSIDIO</t>
  </si>
  <si>
    <t>NO</t>
  </si>
  <si>
    <t>ID_Servicio</t>
  </si>
  <si>
    <t>Adjunta KMZ</t>
  </si>
  <si>
    <t xml:space="preserve">SI </t>
  </si>
  <si>
    <t>DETALLE Estacionalidad</t>
  </si>
  <si>
    <t>FLOTA INSCRITA UN</t>
  </si>
  <si>
    <t>Segunda Faja</t>
  </si>
  <si>
    <t>Aviador Acevedo</t>
  </si>
  <si>
    <t xml:space="preserve">Urbano </t>
  </si>
  <si>
    <t>Escolar</t>
  </si>
  <si>
    <t>Paso Icalma</t>
  </si>
  <si>
    <t>Colo Colo</t>
  </si>
  <si>
    <t>Pedro de Valdivia</t>
  </si>
  <si>
    <t>Julio Zegers</t>
  </si>
  <si>
    <t>Pedro Montt</t>
  </si>
  <si>
    <t>San Martín</t>
  </si>
  <si>
    <t>Andrés Bello</t>
  </si>
  <si>
    <t>Urrutia</t>
  </si>
  <si>
    <t>Anfión Muñoz</t>
  </si>
  <si>
    <t>Francisco Bilbao</t>
  </si>
  <si>
    <t>Juan Antonio Ríos</t>
  </si>
  <si>
    <t>Estación</t>
  </si>
  <si>
    <t>Vicente Reyes</t>
  </si>
  <si>
    <t>José Miguel Carrera</t>
  </si>
  <si>
    <t>Realizado por</t>
  </si>
  <si>
    <t>Revisado por</t>
  </si>
  <si>
    <t>INVERSIONES JORGE ALARCON JARA</t>
  </si>
  <si>
    <t>Jorge Hernán Alarcón Jara</t>
  </si>
  <si>
    <t>76.306.688-6</t>
  </si>
  <si>
    <t>7.352.343-5</t>
  </si>
  <si>
    <t>4A</t>
  </si>
  <si>
    <t>4B</t>
  </si>
  <si>
    <t>Ñancul</t>
  </si>
  <si>
    <t>Ruta S-91</t>
  </si>
  <si>
    <t>Pasaje</t>
  </si>
  <si>
    <t>S. Epulef</t>
  </si>
  <si>
    <t>Caupolicán</t>
  </si>
  <si>
    <t>Fresia</t>
  </si>
  <si>
    <t>Lautaro</t>
  </si>
  <si>
    <t>Hipólito Camargo</t>
  </si>
  <si>
    <t>Luis Cruz Martínez</t>
  </si>
  <si>
    <t>Santa María</t>
  </si>
  <si>
    <t xml:space="preserve">Av. Juan Contreras </t>
  </si>
  <si>
    <t>Gabriela Mistral</t>
  </si>
  <si>
    <t>Ñancul Terminal</t>
  </si>
  <si>
    <t>Segunda Faja - Paso Icalma</t>
  </si>
  <si>
    <t>Jose Zapiola</t>
  </si>
  <si>
    <t>Los Albatros</t>
  </si>
  <si>
    <t>Toltén</t>
  </si>
  <si>
    <t>Tucapel</t>
  </si>
  <si>
    <t>Luis Emilio Recabarren</t>
  </si>
  <si>
    <t>Juan Contreras</t>
  </si>
  <si>
    <t>S-91</t>
  </si>
  <si>
    <t>José Zapiola</t>
  </si>
  <si>
    <t>Violeta Parra</t>
  </si>
  <si>
    <t xml:space="preserve">Vicente Reyes </t>
  </si>
  <si>
    <t>IDA</t>
  </si>
  <si>
    <t>REGRESO</t>
  </si>
  <si>
    <t>Nuevo Porvenir</t>
  </si>
  <si>
    <t>Luis Advis</t>
  </si>
  <si>
    <t>Oscar Cadet González</t>
  </si>
  <si>
    <t>Raúl Fernández / Magdalena González</t>
  </si>
  <si>
    <t>por Diego Portales</t>
  </si>
  <si>
    <t>Consultorio Diego Portales</t>
  </si>
  <si>
    <t>Centro - Hospital</t>
  </si>
  <si>
    <t>Los Volcanes</t>
  </si>
  <si>
    <t>Hospital - Centro</t>
  </si>
  <si>
    <t>2da Faja</t>
  </si>
  <si>
    <t>por Colo-Colo</t>
  </si>
  <si>
    <t>Pedro de Valdivia - Bilbao</t>
  </si>
  <si>
    <t>Los Albatros - José Zapiola</t>
  </si>
  <si>
    <t>por Pedro Montt</t>
  </si>
  <si>
    <t>2da Faja - Juan Antonio Ríos</t>
  </si>
  <si>
    <t>Álvaro Rodrigo Fuentes Araya</t>
  </si>
  <si>
    <t>13.288.422-6</t>
  </si>
  <si>
    <t>21:00-21:59</t>
  </si>
  <si>
    <t>22:00-22:59</t>
  </si>
  <si>
    <t>23:00-23:59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</si>
</sst>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Trebuchet MS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4" fillId="6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0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4" fontId="2" fillId="7" borderId="1" xfId="0" applyNumberFormat="1" applyFont="1" applyFill="1" applyBorder="1" applyAlignment="1">
      <alignment horizontal="left"/>
    </xf>
    <xf numFmtId="14" fontId="2" fillId="7" borderId="1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5" borderId="2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0" xfId="0" applyFont="1"/>
    <xf numFmtId="0" fontId="19" fillId="2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6" fillId="0" borderId="0" xfId="0" applyFont="1"/>
    <xf numFmtId="0" fontId="18" fillId="5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47</v>
      </c>
      <c r="D1" s="3" t="s">
        <v>63</v>
      </c>
      <c r="E1" s="3" t="s">
        <v>64</v>
      </c>
      <c r="F1" s="3" t="s">
        <v>66</v>
      </c>
      <c r="G1" s="3" t="s">
        <v>67</v>
      </c>
      <c r="H1" s="3" t="s">
        <v>65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3" t="s">
        <v>76</v>
      </c>
      <c r="R1" s="3" t="s">
        <v>77</v>
      </c>
      <c r="S1" s="3"/>
      <c r="T1" s="3" t="s">
        <v>78</v>
      </c>
      <c r="U1" s="3" t="s">
        <v>79</v>
      </c>
    </row>
    <row r="2" spans="2:21" x14ac:dyDescent="0.25">
      <c r="B2" t="s">
        <v>51</v>
      </c>
      <c r="C2" t="s">
        <v>63</v>
      </c>
      <c r="D2" t="s">
        <v>84</v>
      </c>
      <c r="E2" t="s">
        <v>85</v>
      </c>
      <c r="F2" t="s">
        <v>86</v>
      </c>
      <c r="G2" t="s">
        <v>88</v>
      </c>
      <c r="H2" t="s">
        <v>82</v>
      </c>
      <c r="J2" t="s">
        <v>90</v>
      </c>
      <c r="K2" t="s">
        <v>9</v>
      </c>
      <c r="L2" t="s">
        <v>78</v>
      </c>
      <c r="M2" t="s">
        <v>91</v>
      </c>
      <c r="Q2" t="s">
        <v>89</v>
      </c>
      <c r="T2" t="s">
        <v>96</v>
      </c>
    </row>
    <row r="3" spans="2:21" x14ac:dyDescent="0.25">
      <c r="B3" t="s">
        <v>54</v>
      </c>
      <c r="C3" t="s">
        <v>64</v>
      </c>
      <c r="F3" t="s">
        <v>87</v>
      </c>
      <c r="H3" t="s">
        <v>83</v>
      </c>
      <c r="K3" t="s">
        <v>8</v>
      </c>
      <c r="L3" t="s">
        <v>79</v>
      </c>
      <c r="M3" t="s">
        <v>92</v>
      </c>
      <c r="T3" t="s">
        <v>97</v>
      </c>
    </row>
    <row r="4" spans="2:21" x14ac:dyDescent="0.25">
      <c r="B4" t="s">
        <v>57</v>
      </c>
      <c r="C4" t="s">
        <v>66</v>
      </c>
      <c r="K4" t="s">
        <v>80</v>
      </c>
      <c r="M4" t="s">
        <v>93</v>
      </c>
    </row>
    <row r="5" spans="2:21" x14ac:dyDescent="0.25">
      <c r="B5" t="s">
        <v>60</v>
      </c>
      <c r="C5" t="s">
        <v>67</v>
      </c>
      <c r="K5" t="s">
        <v>81</v>
      </c>
      <c r="M5" t="s">
        <v>94</v>
      </c>
    </row>
    <row r="6" spans="2:21" x14ac:dyDescent="0.25">
      <c r="B6" t="s">
        <v>49</v>
      </c>
      <c r="C6" t="s">
        <v>65</v>
      </c>
      <c r="M6" t="s">
        <v>95</v>
      </c>
    </row>
    <row r="7" spans="2:21" x14ac:dyDescent="0.25">
      <c r="B7" t="s">
        <v>52</v>
      </c>
      <c r="C7" t="s">
        <v>68</v>
      </c>
    </row>
    <row r="8" spans="2:21" x14ac:dyDescent="0.25">
      <c r="B8" t="s">
        <v>55</v>
      </c>
      <c r="C8" t="s">
        <v>69</v>
      </c>
    </row>
    <row r="9" spans="2:21" x14ac:dyDescent="0.25">
      <c r="B9" t="s">
        <v>58</v>
      </c>
      <c r="C9" t="s">
        <v>70</v>
      </c>
    </row>
    <row r="10" spans="2:21" x14ac:dyDescent="0.25">
      <c r="B10" t="s">
        <v>61</v>
      </c>
      <c r="C10" t="s">
        <v>71</v>
      </c>
    </row>
    <row r="11" spans="2:21" x14ac:dyDescent="0.25">
      <c r="B11" t="s">
        <v>53</v>
      </c>
      <c r="C11" t="s">
        <v>72</v>
      </c>
    </row>
    <row r="12" spans="2:21" x14ac:dyDescent="0.25">
      <c r="B12" t="s">
        <v>56</v>
      </c>
      <c r="C12" t="s">
        <v>73</v>
      </c>
    </row>
    <row r="13" spans="2:21" x14ac:dyDescent="0.25">
      <c r="B13" t="s">
        <v>59</v>
      </c>
      <c r="C13" t="s">
        <v>74</v>
      </c>
    </row>
    <row r="14" spans="2:21" x14ac:dyDescent="0.25">
      <c r="B14" t="s">
        <v>62</v>
      </c>
      <c r="C14" t="s">
        <v>75</v>
      </c>
    </row>
    <row r="15" spans="2:21" x14ac:dyDescent="0.25">
      <c r="B15" t="s">
        <v>50</v>
      </c>
      <c r="C15" t="s">
        <v>76</v>
      </c>
    </row>
    <row r="16" spans="2:21" x14ac:dyDescent="0.25">
      <c r="B16" t="s">
        <v>48</v>
      </c>
      <c r="C16" t="s">
        <v>77</v>
      </c>
    </row>
    <row r="18" spans="1:1" x14ac:dyDescent="0.25">
      <c r="A18" s="3" t="s">
        <v>40</v>
      </c>
    </row>
    <row r="19" spans="1:1" x14ac:dyDescent="0.25">
      <c r="A19" t="s">
        <v>41</v>
      </c>
    </row>
    <row r="20" spans="1:1" x14ac:dyDescent="0.25">
      <c r="A20" t="s">
        <v>103</v>
      </c>
    </row>
    <row r="22" spans="1:1" x14ac:dyDescent="0.25">
      <c r="A22" s="3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9" zoomScale="70" zoomScaleNormal="70" workbookViewId="0">
      <selection activeCell="H33" sqref="H33"/>
    </sheetView>
  </sheetViews>
  <sheetFormatPr baseColWidth="10" defaultColWidth="11.42578125" defaultRowHeight="15" x14ac:dyDescent="0.25"/>
  <cols>
    <col min="1" max="1" width="4.7109375" style="27" customWidth="1"/>
    <col min="2" max="2" width="10.85546875" style="27" customWidth="1"/>
    <col min="3" max="3" width="16" style="27" bestFit="1" customWidth="1"/>
    <col min="4" max="9" width="15.7109375" style="27" customWidth="1"/>
    <col min="10" max="16384" width="11.42578125" style="27"/>
  </cols>
  <sheetData>
    <row r="2" spans="2:9" ht="21" x14ac:dyDescent="0.25">
      <c r="B2" s="92" t="str">
        <f>"PROGRAMA DE OPERACIÓN DEL SERVICIO ("&amp;B7&amp;" - "&amp;C7&amp;")"</f>
        <v>PROGRAMA DE OPERACIÓN DEL SERVICIO (4B - IDA)</v>
      </c>
      <c r="C2" s="92"/>
      <c r="D2" s="92"/>
      <c r="E2" s="92"/>
      <c r="F2" s="92"/>
      <c r="G2" s="92"/>
      <c r="H2" s="92"/>
      <c r="I2" s="92"/>
    </row>
    <row r="4" spans="2:9" s="30" customFormat="1" x14ac:dyDescent="0.25">
      <c r="B4" s="30" t="s">
        <v>18</v>
      </c>
    </row>
    <row r="6" spans="2:9" x14ac:dyDescent="0.25">
      <c r="B6" s="33" t="s">
        <v>0</v>
      </c>
      <c r="C6" s="33" t="s">
        <v>1</v>
      </c>
      <c r="D6" s="33" t="s">
        <v>4</v>
      </c>
      <c r="E6" s="33" t="s">
        <v>5</v>
      </c>
      <c r="F6" s="33" t="s">
        <v>31</v>
      </c>
      <c r="G6" s="42"/>
    </row>
    <row r="7" spans="2:9" x14ac:dyDescent="0.25">
      <c r="B7" s="44" t="s">
        <v>163</v>
      </c>
      <c r="C7" s="44" t="s">
        <v>188</v>
      </c>
      <c r="D7" s="44" t="str">
        <f>+'Operador L4'!E34</f>
        <v>Ñancul</v>
      </c>
      <c r="E7" s="44" t="str">
        <f>+'Operador L4'!G34</f>
        <v>Segunda Faja</v>
      </c>
      <c r="F7" s="44" t="str">
        <f>+'Operador L4'!I8</f>
        <v>Normal</v>
      </c>
      <c r="G7" s="42"/>
    </row>
    <row r="9" spans="2:9" s="30" customFormat="1" x14ac:dyDescent="0.25">
      <c r="B9" s="30" t="s">
        <v>24</v>
      </c>
    </row>
    <row r="11" spans="2:9" ht="22.5" customHeight="1" x14ac:dyDescent="0.25">
      <c r="B11" s="96" t="s">
        <v>25</v>
      </c>
      <c r="C11" s="96" t="s">
        <v>35</v>
      </c>
      <c r="D11" s="97" t="s">
        <v>2</v>
      </c>
      <c r="E11" s="97"/>
      <c r="F11" s="97" t="s">
        <v>11</v>
      </c>
      <c r="G11" s="97"/>
      <c r="H11" s="97" t="s">
        <v>104</v>
      </c>
      <c r="I11" s="97"/>
    </row>
    <row r="12" spans="2:9" ht="30" x14ac:dyDescent="0.25">
      <c r="B12" s="96"/>
      <c r="C12" s="96"/>
      <c r="D12" s="34" t="s">
        <v>26</v>
      </c>
      <c r="E12" s="34" t="s">
        <v>27</v>
      </c>
      <c r="F12" s="34" t="s">
        <v>26</v>
      </c>
      <c r="G12" s="34" t="s">
        <v>27</v>
      </c>
      <c r="H12" s="34" t="s">
        <v>26</v>
      </c>
      <c r="I12" s="34" t="s">
        <v>27</v>
      </c>
    </row>
    <row r="13" spans="2:9" ht="15.75" x14ac:dyDescent="0.25">
      <c r="B13" s="35">
        <v>0</v>
      </c>
      <c r="C13" s="32" t="s">
        <v>105</v>
      </c>
      <c r="D13" s="36"/>
      <c r="E13" s="46"/>
      <c r="F13" s="36"/>
      <c r="G13" s="46"/>
      <c r="H13" s="36"/>
      <c r="I13" s="46"/>
    </row>
    <row r="14" spans="2:9" ht="15.75" x14ac:dyDescent="0.25">
      <c r="B14" s="37">
        <v>1</v>
      </c>
      <c r="C14" s="38" t="s">
        <v>106</v>
      </c>
      <c r="D14" s="39"/>
      <c r="E14" s="47"/>
      <c r="F14" s="39"/>
      <c r="G14" s="47"/>
      <c r="H14" s="39"/>
      <c r="I14" s="47"/>
    </row>
    <row r="15" spans="2:9" ht="15.75" x14ac:dyDescent="0.25">
      <c r="B15" s="35">
        <v>2</v>
      </c>
      <c r="C15" s="32" t="s">
        <v>107</v>
      </c>
      <c r="D15" s="36"/>
      <c r="E15" s="46"/>
      <c r="F15" s="36"/>
      <c r="G15" s="46"/>
      <c r="H15" s="36"/>
      <c r="I15" s="46"/>
    </row>
    <row r="16" spans="2:9" ht="15.75" x14ac:dyDescent="0.25">
      <c r="B16" s="37">
        <v>3</v>
      </c>
      <c r="C16" s="38" t="s">
        <v>108</v>
      </c>
      <c r="D16" s="39"/>
      <c r="E16" s="47"/>
      <c r="F16" s="39"/>
      <c r="G16" s="47"/>
      <c r="H16" s="39"/>
      <c r="I16" s="47"/>
    </row>
    <row r="17" spans="2:9" ht="15.75" x14ac:dyDescent="0.25">
      <c r="B17" s="35">
        <v>4</v>
      </c>
      <c r="C17" s="32" t="s">
        <v>109</v>
      </c>
      <c r="D17" s="36"/>
      <c r="E17" s="46"/>
      <c r="F17" s="36"/>
      <c r="G17" s="46"/>
      <c r="H17" s="36"/>
      <c r="I17" s="46"/>
    </row>
    <row r="18" spans="2:9" ht="15.75" x14ac:dyDescent="0.25">
      <c r="B18" s="37">
        <v>5</v>
      </c>
      <c r="C18" s="38" t="s">
        <v>110</v>
      </c>
      <c r="D18" s="39"/>
      <c r="E18" s="47"/>
      <c r="F18" s="39"/>
      <c r="G18" s="47"/>
      <c r="H18" s="39"/>
      <c r="I18" s="47"/>
    </row>
    <row r="19" spans="2:9" ht="15.75" x14ac:dyDescent="0.25">
      <c r="B19" s="35">
        <v>6</v>
      </c>
      <c r="C19" s="32" t="s">
        <v>111</v>
      </c>
      <c r="D19" s="36"/>
      <c r="E19" s="46"/>
      <c r="F19" s="36"/>
      <c r="G19" s="46"/>
      <c r="H19" s="36"/>
      <c r="I19" s="46"/>
    </row>
    <row r="20" spans="2:9" ht="15.75" x14ac:dyDescent="0.25">
      <c r="B20" s="37">
        <v>7</v>
      </c>
      <c r="C20" s="38" t="s">
        <v>112</v>
      </c>
      <c r="D20" s="39" t="s">
        <v>29</v>
      </c>
      <c r="E20" s="47">
        <v>4</v>
      </c>
      <c r="F20" s="39" t="s">
        <v>28</v>
      </c>
      <c r="G20" s="47">
        <v>2</v>
      </c>
      <c r="H20" s="39"/>
      <c r="I20" s="47"/>
    </row>
    <row r="21" spans="2:9" ht="15.75" x14ac:dyDescent="0.25">
      <c r="B21" s="35">
        <v>8</v>
      </c>
      <c r="C21" s="32" t="s">
        <v>113</v>
      </c>
      <c r="D21" s="36" t="s">
        <v>29</v>
      </c>
      <c r="E21" s="46">
        <v>4</v>
      </c>
      <c r="F21" s="36" t="s">
        <v>30</v>
      </c>
      <c r="G21" s="46">
        <v>3</v>
      </c>
      <c r="H21" s="36" t="s">
        <v>28</v>
      </c>
      <c r="I21" s="46">
        <v>1</v>
      </c>
    </row>
    <row r="22" spans="2:9" ht="15.75" x14ac:dyDescent="0.25">
      <c r="B22" s="37">
        <v>9</v>
      </c>
      <c r="C22" s="38" t="s">
        <v>114</v>
      </c>
      <c r="D22" s="39" t="s">
        <v>30</v>
      </c>
      <c r="E22" s="47">
        <v>3</v>
      </c>
      <c r="F22" s="39" t="s">
        <v>30</v>
      </c>
      <c r="G22" s="47">
        <v>3</v>
      </c>
      <c r="H22" s="39" t="s">
        <v>28</v>
      </c>
      <c r="I22" s="47">
        <v>2</v>
      </c>
    </row>
    <row r="23" spans="2:9" ht="15.75" x14ac:dyDescent="0.25">
      <c r="B23" s="35">
        <v>10</v>
      </c>
      <c r="C23" s="32" t="s">
        <v>115</v>
      </c>
      <c r="D23" s="36" t="s">
        <v>30</v>
      </c>
      <c r="E23" s="46">
        <v>3</v>
      </c>
      <c r="F23" s="36" t="s">
        <v>30</v>
      </c>
      <c r="G23" s="46">
        <v>3</v>
      </c>
      <c r="H23" s="36" t="s">
        <v>28</v>
      </c>
      <c r="I23" s="46">
        <v>2</v>
      </c>
    </row>
    <row r="24" spans="2:9" ht="15.75" x14ac:dyDescent="0.25">
      <c r="B24" s="37">
        <v>11</v>
      </c>
      <c r="C24" s="38" t="s">
        <v>116</v>
      </c>
      <c r="D24" s="39" t="s">
        <v>30</v>
      </c>
      <c r="E24" s="47">
        <v>3</v>
      </c>
      <c r="F24" s="39" t="s">
        <v>30</v>
      </c>
      <c r="G24" s="47">
        <v>3</v>
      </c>
      <c r="H24" s="39" t="s">
        <v>28</v>
      </c>
      <c r="I24" s="47">
        <v>2</v>
      </c>
    </row>
    <row r="25" spans="2:9" ht="15.75" x14ac:dyDescent="0.25">
      <c r="B25" s="35">
        <v>12</v>
      </c>
      <c r="C25" s="32" t="s">
        <v>117</v>
      </c>
      <c r="D25" s="36" t="s">
        <v>30</v>
      </c>
      <c r="E25" s="46">
        <v>4</v>
      </c>
      <c r="F25" s="36" t="s">
        <v>28</v>
      </c>
      <c r="G25" s="46">
        <v>2</v>
      </c>
      <c r="H25" s="36" t="s">
        <v>28</v>
      </c>
      <c r="I25" s="46">
        <v>2</v>
      </c>
    </row>
    <row r="26" spans="2:9" ht="15.75" x14ac:dyDescent="0.25">
      <c r="B26" s="37">
        <v>13</v>
      </c>
      <c r="C26" s="38" t="s">
        <v>118</v>
      </c>
      <c r="D26" s="39" t="s">
        <v>29</v>
      </c>
      <c r="E26" s="47">
        <v>4</v>
      </c>
      <c r="F26" s="39" t="s">
        <v>30</v>
      </c>
      <c r="G26" s="47">
        <v>3</v>
      </c>
      <c r="H26" s="39" t="s">
        <v>28</v>
      </c>
      <c r="I26" s="47">
        <v>2</v>
      </c>
    </row>
    <row r="27" spans="2:9" ht="15.75" x14ac:dyDescent="0.25">
      <c r="B27" s="35">
        <v>14</v>
      </c>
      <c r="C27" s="32" t="s">
        <v>119</v>
      </c>
      <c r="D27" s="36" t="s">
        <v>30</v>
      </c>
      <c r="E27" s="46">
        <v>4</v>
      </c>
      <c r="F27" s="36" t="s">
        <v>28</v>
      </c>
      <c r="G27" s="46">
        <v>2</v>
      </c>
      <c r="H27" s="36" t="s">
        <v>28</v>
      </c>
      <c r="I27" s="46">
        <v>2</v>
      </c>
    </row>
    <row r="28" spans="2:9" ht="15.75" x14ac:dyDescent="0.25">
      <c r="B28" s="37">
        <v>15</v>
      </c>
      <c r="C28" s="38" t="s">
        <v>120</v>
      </c>
      <c r="D28" s="39" t="s">
        <v>30</v>
      </c>
      <c r="E28" s="47">
        <v>3</v>
      </c>
      <c r="F28" s="39" t="s">
        <v>28</v>
      </c>
      <c r="G28" s="47">
        <v>2</v>
      </c>
      <c r="H28" s="39" t="s">
        <v>28</v>
      </c>
      <c r="I28" s="47">
        <v>2</v>
      </c>
    </row>
    <row r="29" spans="2:9" ht="15.75" x14ac:dyDescent="0.25">
      <c r="B29" s="35">
        <v>16</v>
      </c>
      <c r="C29" s="32" t="s">
        <v>121</v>
      </c>
      <c r="D29" s="36" t="s">
        <v>30</v>
      </c>
      <c r="E29" s="46">
        <v>3</v>
      </c>
      <c r="F29" s="36" t="s">
        <v>30</v>
      </c>
      <c r="G29" s="46">
        <v>3</v>
      </c>
      <c r="H29" s="36" t="s">
        <v>28</v>
      </c>
      <c r="I29" s="46">
        <v>2</v>
      </c>
    </row>
    <row r="30" spans="2:9" ht="15.75" x14ac:dyDescent="0.25">
      <c r="B30" s="37">
        <v>17</v>
      </c>
      <c r="C30" s="38" t="s">
        <v>122</v>
      </c>
      <c r="D30" s="39" t="s">
        <v>29</v>
      </c>
      <c r="E30" s="47">
        <v>4</v>
      </c>
      <c r="F30" s="39" t="s">
        <v>30</v>
      </c>
      <c r="G30" s="47">
        <v>3</v>
      </c>
      <c r="H30" s="39" t="s">
        <v>28</v>
      </c>
      <c r="I30" s="47">
        <v>2</v>
      </c>
    </row>
    <row r="31" spans="2:9" ht="15.75" x14ac:dyDescent="0.25">
      <c r="B31" s="35">
        <v>18</v>
      </c>
      <c r="C31" s="32" t="s">
        <v>123</v>
      </c>
      <c r="D31" s="36" t="s">
        <v>29</v>
      </c>
      <c r="E31" s="46">
        <v>4</v>
      </c>
      <c r="F31" s="36" t="s">
        <v>30</v>
      </c>
      <c r="G31" s="46">
        <v>3</v>
      </c>
      <c r="H31" s="36" t="s">
        <v>28</v>
      </c>
      <c r="I31" s="46">
        <v>2</v>
      </c>
    </row>
    <row r="32" spans="2:9" ht="15.75" x14ac:dyDescent="0.25">
      <c r="B32" s="37">
        <v>19</v>
      </c>
      <c r="C32" s="38" t="s">
        <v>124</v>
      </c>
      <c r="D32" s="39" t="s">
        <v>30</v>
      </c>
      <c r="E32" s="47">
        <v>3</v>
      </c>
      <c r="F32" s="39" t="s">
        <v>30</v>
      </c>
      <c r="G32" s="47">
        <v>3</v>
      </c>
      <c r="H32" s="39" t="s">
        <v>28</v>
      </c>
      <c r="I32" s="47">
        <v>2</v>
      </c>
    </row>
    <row r="33" spans="2:9" ht="15.75" x14ac:dyDescent="0.25">
      <c r="B33" s="35">
        <v>20</v>
      </c>
      <c r="C33" s="32" t="s">
        <v>125</v>
      </c>
      <c r="D33" s="59" t="s">
        <v>28</v>
      </c>
      <c r="E33" s="67">
        <v>2</v>
      </c>
      <c r="F33" s="36" t="s">
        <v>28</v>
      </c>
      <c r="G33" s="46">
        <v>1</v>
      </c>
      <c r="H33" s="36" t="s">
        <v>28</v>
      </c>
      <c r="I33" s="46">
        <v>1</v>
      </c>
    </row>
    <row r="34" spans="2:9" ht="15.75" x14ac:dyDescent="0.25">
      <c r="B34" s="37">
        <v>21</v>
      </c>
      <c r="C34" s="66" t="s">
        <v>207</v>
      </c>
      <c r="D34" s="60"/>
      <c r="E34" s="47"/>
      <c r="F34" s="39"/>
      <c r="G34" s="47"/>
      <c r="H34" s="39"/>
      <c r="I34" s="47"/>
    </row>
    <row r="35" spans="2:9" ht="15.75" x14ac:dyDescent="0.25">
      <c r="B35" s="35">
        <v>22</v>
      </c>
      <c r="C35" s="32" t="s">
        <v>208</v>
      </c>
      <c r="D35" s="36"/>
      <c r="E35" s="46"/>
      <c r="F35" s="36"/>
      <c r="G35" s="46"/>
      <c r="H35" s="36"/>
      <c r="I35" s="46"/>
    </row>
    <row r="36" spans="2:9" ht="15.75" x14ac:dyDescent="0.25">
      <c r="B36" s="37">
        <v>23</v>
      </c>
      <c r="C36" s="66" t="s">
        <v>209</v>
      </c>
      <c r="D36" s="39"/>
      <c r="E36" s="47"/>
      <c r="F36" s="39"/>
      <c r="G36" s="47"/>
      <c r="H36" s="39"/>
      <c r="I36" s="47"/>
    </row>
    <row r="37" spans="2:9" ht="15.75" x14ac:dyDescent="0.25">
      <c r="B37" s="35" t="s">
        <v>126</v>
      </c>
      <c r="C37" s="32"/>
      <c r="D37" s="45" t="s">
        <v>10</v>
      </c>
      <c r="E37" s="48">
        <f>+SUM(E13:E36)</f>
        <v>48</v>
      </c>
      <c r="F37" s="45" t="s">
        <v>10</v>
      </c>
      <c r="G37" s="48">
        <f>+SUM(G13:G36)</f>
        <v>36</v>
      </c>
      <c r="H37" s="45" t="s">
        <v>10</v>
      </c>
      <c r="I37" s="48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orientation="landscape" r:id="rId1"/>
  <headerFooter>
    <oddHeader>&amp;F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12" zoomScale="70" zoomScaleNormal="70" workbookViewId="0">
      <selection activeCell="H33" sqref="H33"/>
    </sheetView>
  </sheetViews>
  <sheetFormatPr baseColWidth="10" defaultColWidth="11.42578125" defaultRowHeight="15" x14ac:dyDescent="0.25"/>
  <cols>
    <col min="1" max="1" width="4.7109375" style="27" customWidth="1"/>
    <col min="2" max="2" width="10.85546875" style="27" customWidth="1"/>
    <col min="3" max="3" width="16" style="27" bestFit="1" customWidth="1"/>
    <col min="4" max="9" width="15.7109375" style="27" customWidth="1"/>
    <col min="10" max="16384" width="11.42578125" style="27"/>
  </cols>
  <sheetData>
    <row r="2" spans="2:9" ht="21" x14ac:dyDescent="0.25">
      <c r="B2" s="92" t="str">
        <f>"PROGRAMA DE OPERACIÓN DEL SERVICIO ("&amp;B7&amp;" - "&amp;C7&amp;")"</f>
        <v>PROGRAMA DE OPERACIÓN DEL SERVICIO (4B - REGRESO)</v>
      </c>
      <c r="C2" s="92"/>
      <c r="D2" s="92"/>
      <c r="E2" s="92"/>
      <c r="F2" s="92"/>
      <c r="G2" s="92"/>
      <c r="H2" s="92"/>
      <c r="I2" s="92"/>
    </row>
    <row r="4" spans="2:9" s="30" customFormat="1" x14ac:dyDescent="0.25">
      <c r="B4" s="30" t="s">
        <v>18</v>
      </c>
    </row>
    <row r="6" spans="2:9" x14ac:dyDescent="0.25">
      <c r="B6" s="33" t="s">
        <v>0</v>
      </c>
      <c r="C6" s="33" t="s">
        <v>1</v>
      </c>
      <c r="D6" s="33" t="s">
        <v>4</v>
      </c>
      <c r="E6" s="33" t="s">
        <v>5</v>
      </c>
      <c r="F6" s="33" t="s">
        <v>31</v>
      </c>
      <c r="G6" s="42"/>
    </row>
    <row r="7" spans="2:9" x14ac:dyDescent="0.25">
      <c r="B7" s="44" t="s">
        <v>163</v>
      </c>
      <c r="C7" s="44" t="s">
        <v>189</v>
      </c>
      <c r="D7" s="44" t="str">
        <f>+'Operador L4'!E35</f>
        <v>Segunda Faja</v>
      </c>
      <c r="E7" s="44" t="str">
        <f>+'Operador L4'!G35</f>
        <v>Ñancul</v>
      </c>
      <c r="F7" s="44" t="str">
        <f>+'Operador L4'!I8</f>
        <v>Normal</v>
      </c>
      <c r="G7" s="42"/>
    </row>
    <row r="9" spans="2:9" s="30" customFormat="1" x14ac:dyDescent="0.25">
      <c r="B9" s="30" t="s">
        <v>24</v>
      </c>
    </row>
    <row r="11" spans="2:9" ht="22.5" customHeight="1" x14ac:dyDescent="0.25">
      <c r="B11" s="96" t="s">
        <v>25</v>
      </c>
      <c r="C11" s="96" t="s">
        <v>35</v>
      </c>
      <c r="D11" s="97" t="s">
        <v>2</v>
      </c>
      <c r="E11" s="97"/>
      <c r="F11" s="97" t="s">
        <v>11</v>
      </c>
      <c r="G11" s="97"/>
      <c r="H11" s="97" t="s">
        <v>104</v>
      </c>
      <c r="I11" s="97"/>
    </row>
    <row r="12" spans="2:9" ht="30" x14ac:dyDescent="0.25">
      <c r="B12" s="96"/>
      <c r="C12" s="96"/>
      <c r="D12" s="34" t="s">
        <v>26</v>
      </c>
      <c r="E12" s="34" t="s">
        <v>27</v>
      </c>
      <c r="F12" s="34" t="s">
        <v>26</v>
      </c>
      <c r="G12" s="34" t="s">
        <v>27</v>
      </c>
      <c r="H12" s="34" t="s">
        <v>26</v>
      </c>
      <c r="I12" s="34" t="s">
        <v>27</v>
      </c>
    </row>
    <row r="13" spans="2:9" ht="15.75" x14ac:dyDescent="0.25">
      <c r="B13" s="35">
        <v>0</v>
      </c>
      <c r="C13" s="32" t="s">
        <v>105</v>
      </c>
      <c r="D13" s="36"/>
      <c r="E13" s="46"/>
      <c r="F13" s="36"/>
      <c r="G13" s="46"/>
      <c r="H13" s="36"/>
      <c r="I13" s="46"/>
    </row>
    <row r="14" spans="2:9" ht="15.75" x14ac:dyDescent="0.25">
      <c r="B14" s="37">
        <v>1</v>
      </c>
      <c r="C14" s="38" t="s">
        <v>106</v>
      </c>
      <c r="D14" s="39"/>
      <c r="E14" s="47"/>
      <c r="F14" s="39"/>
      <c r="G14" s="47"/>
      <c r="H14" s="39"/>
      <c r="I14" s="47"/>
    </row>
    <row r="15" spans="2:9" ht="15.75" x14ac:dyDescent="0.25">
      <c r="B15" s="35">
        <v>2</v>
      </c>
      <c r="C15" s="32" t="s">
        <v>107</v>
      </c>
      <c r="D15" s="36"/>
      <c r="E15" s="46"/>
      <c r="F15" s="36"/>
      <c r="G15" s="46"/>
      <c r="H15" s="36"/>
      <c r="I15" s="46"/>
    </row>
    <row r="16" spans="2:9" ht="15.75" x14ac:dyDescent="0.25">
      <c r="B16" s="37">
        <v>3</v>
      </c>
      <c r="C16" s="38" t="s">
        <v>108</v>
      </c>
      <c r="D16" s="39"/>
      <c r="E16" s="47"/>
      <c r="F16" s="39"/>
      <c r="G16" s="47"/>
      <c r="H16" s="39"/>
      <c r="I16" s="47"/>
    </row>
    <row r="17" spans="2:9" ht="15.75" x14ac:dyDescent="0.25">
      <c r="B17" s="35">
        <v>4</v>
      </c>
      <c r="C17" s="32" t="s">
        <v>109</v>
      </c>
      <c r="D17" s="36"/>
      <c r="E17" s="46"/>
      <c r="F17" s="36"/>
      <c r="G17" s="46"/>
      <c r="H17" s="36"/>
      <c r="I17" s="46"/>
    </row>
    <row r="18" spans="2:9" ht="15.75" x14ac:dyDescent="0.25">
      <c r="B18" s="37">
        <v>5</v>
      </c>
      <c r="C18" s="38" t="s">
        <v>110</v>
      </c>
      <c r="D18" s="39"/>
      <c r="E18" s="47"/>
      <c r="F18" s="39"/>
      <c r="G18" s="47"/>
      <c r="H18" s="39"/>
      <c r="I18" s="47"/>
    </row>
    <row r="19" spans="2:9" ht="15.75" x14ac:dyDescent="0.25">
      <c r="B19" s="35">
        <v>6</v>
      </c>
      <c r="C19" s="32" t="s">
        <v>111</v>
      </c>
      <c r="D19" s="36"/>
      <c r="E19" s="46"/>
      <c r="F19" s="36"/>
      <c r="G19" s="46"/>
      <c r="H19" s="36"/>
      <c r="I19" s="46"/>
    </row>
    <row r="20" spans="2:9" ht="15.75" x14ac:dyDescent="0.25">
      <c r="B20" s="37">
        <v>7</v>
      </c>
      <c r="C20" s="38" t="s">
        <v>112</v>
      </c>
      <c r="D20" s="39" t="s">
        <v>29</v>
      </c>
      <c r="E20" s="47">
        <v>4</v>
      </c>
      <c r="F20" s="39" t="s">
        <v>28</v>
      </c>
      <c r="G20" s="47">
        <v>2</v>
      </c>
      <c r="H20" s="39"/>
      <c r="I20" s="47"/>
    </row>
    <row r="21" spans="2:9" ht="15.75" x14ac:dyDescent="0.25">
      <c r="B21" s="35">
        <v>8</v>
      </c>
      <c r="C21" s="32" t="s">
        <v>113</v>
      </c>
      <c r="D21" s="36" t="s">
        <v>29</v>
      </c>
      <c r="E21" s="46">
        <v>4</v>
      </c>
      <c r="F21" s="36" t="s">
        <v>30</v>
      </c>
      <c r="G21" s="46">
        <v>3</v>
      </c>
      <c r="H21" s="36" t="s">
        <v>28</v>
      </c>
      <c r="I21" s="46">
        <v>1</v>
      </c>
    </row>
    <row r="22" spans="2:9" ht="15.75" x14ac:dyDescent="0.25">
      <c r="B22" s="37">
        <v>9</v>
      </c>
      <c r="C22" s="38" t="s">
        <v>114</v>
      </c>
      <c r="D22" s="39" t="s">
        <v>29</v>
      </c>
      <c r="E22" s="47">
        <v>4</v>
      </c>
      <c r="F22" s="39" t="s">
        <v>30</v>
      </c>
      <c r="G22" s="47">
        <v>3</v>
      </c>
      <c r="H22" s="39" t="s">
        <v>28</v>
      </c>
      <c r="I22" s="47">
        <v>2</v>
      </c>
    </row>
    <row r="23" spans="2:9" ht="15.75" x14ac:dyDescent="0.25">
      <c r="B23" s="35">
        <v>10</v>
      </c>
      <c r="C23" s="32" t="s">
        <v>115</v>
      </c>
      <c r="D23" s="36" t="s">
        <v>30</v>
      </c>
      <c r="E23" s="46">
        <v>3</v>
      </c>
      <c r="F23" s="36" t="s">
        <v>30</v>
      </c>
      <c r="G23" s="46">
        <v>3</v>
      </c>
      <c r="H23" s="36" t="s">
        <v>28</v>
      </c>
      <c r="I23" s="46">
        <v>2</v>
      </c>
    </row>
    <row r="24" spans="2:9" ht="15.75" x14ac:dyDescent="0.25">
      <c r="B24" s="37">
        <v>11</v>
      </c>
      <c r="C24" s="38" t="s">
        <v>116</v>
      </c>
      <c r="D24" s="39" t="s">
        <v>30</v>
      </c>
      <c r="E24" s="47">
        <v>3</v>
      </c>
      <c r="F24" s="39" t="s">
        <v>30</v>
      </c>
      <c r="G24" s="47">
        <v>3</v>
      </c>
      <c r="H24" s="39" t="s">
        <v>28</v>
      </c>
      <c r="I24" s="47">
        <v>2</v>
      </c>
    </row>
    <row r="25" spans="2:9" ht="15.75" x14ac:dyDescent="0.25">
      <c r="B25" s="35">
        <v>12</v>
      </c>
      <c r="C25" s="32" t="s">
        <v>117</v>
      </c>
      <c r="D25" s="36" t="s">
        <v>30</v>
      </c>
      <c r="E25" s="46">
        <v>3</v>
      </c>
      <c r="F25" s="36" t="s">
        <v>28</v>
      </c>
      <c r="G25" s="46">
        <v>2</v>
      </c>
      <c r="H25" s="36" t="s">
        <v>28</v>
      </c>
      <c r="I25" s="46">
        <v>2</v>
      </c>
    </row>
    <row r="26" spans="2:9" ht="15.75" x14ac:dyDescent="0.25">
      <c r="B26" s="37">
        <v>13</v>
      </c>
      <c r="C26" s="38" t="s">
        <v>118</v>
      </c>
      <c r="D26" s="39" t="s">
        <v>30</v>
      </c>
      <c r="E26" s="47">
        <v>3</v>
      </c>
      <c r="F26" s="39" t="s">
        <v>30</v>
      </c>
      <c r="G26" s="47">
        <v>3</v>
      </c>
      <c r="H26" s="39" t="s">
        <v>28</v>
      </c>
      <c r="I26" s="47">
        <v>2</v>
      </c>
    </row>
    <row r="27" spans="2:9" ht="15.75" x14ac:dyDescent="0.25">
      <c r="B27" s="35">
        <v>14</v>
      </c>
      <c r="C27" s="32" t="s">
        <v>119</v>
      </c>
      <c r="D27" s="36" t="s">
        <v>29</v>
      </c>
      <c r="E27" s="46">
        <v>4</v>
      </c>
      <c r="F27" s="36" t="s">
        <v>28</v>
      </c>
      <c r="G27" s="46">
        <v>2</v>
      </c>
      <c r="H27" s="36" t="s">
        <v>28</v>
      </c>
      <c r="I27" s="46">
        <v>2</v>
      </c>
    </row>
    <row r="28" spans="2:9" ht="15.75" x14ac:dyDescent="0.25">
      <c r="B28" s="37">
        <v>15</v>
      </c>
      <c r="C28" s="38" t="s">
        <v>120</v>
      </c>
      <c r="D28" s="39" t="s">
        <v>30</v>
      </c>
      <c r="E28" s="47">
        <v>3</v>
      </c>
      <c r="F28" s="39" t="s">
        <v>28</v>
      </c>
      <c r="G28" s="47">
        <v>2</v>
      </c>
      <c r="H28" s="39" t="s">
        <v>28</v>
      </c>
      <c r="I28" s="47">
        <v>2</v>
      </c>
    </row>
    <row r="29" spans="2:9" ht="15.75" x14ac:dyDescent="0.25">
      <c r="B29" s="35">
        <v>16</v>
      </c>
      <c r="C29" s="32" t="s">
        <v>121</v>
      </c>
      <c r="D29" s="36" t="s">
        <v>30</v>
      </c>
      <c r="E29" s="46">
        <v>3</v>
      </c>
      <c r="F29" s="36" t="s">
        <v>30</v>
      </c>
      <c r="G29" s="46">
        <v>3</v>
      </c>
      <c r="H29" s="36" t="s">
        <v>28</v>
      </c>
      <c r="I29" s="46">
        <v>2</v>
      </c>
    </row>
    <row r="30" spans="2:9" ht="15.75" x14ac:dyDescent="0.25">
      <c r="B30" s="37">
        <v>17</v>
      </c>
      <c r="C30" s="38" t="s">
        <v>122</v>
      </c>
      <c r="D30" s="39" t="s">
        <v>30</v>
      </c>
      <c r="E30" s="47">
        <v>3</v>
      </c>
      <c r="F30" s="39" t="s">
        <v>30</v>
      </c>
      <c r="G30" s="47">
        <v>3</v>
      </c>
      <c r="H30" s="39" t="s">
        <v>28</v>
      </c>
      <c r="I30" s="47">
        <v>2</v>
      </c>
    </row>
    <row r="31" spans="2:9" ht="15.75" x14ac:dyDescent="0.25">
      <c r="B31" s="35">
        <v>18</v>
      </c>
      <c r="C31" s="32" t="s">
        <v>123</v>
      </c>
      <c r="D31" s="36" t="s">
        <v>29</v>
      </c>
      <c r="E31" s="46">
        <v>4</v>
      </c>
      <c r="F31" s="36" t="s">
        <v>30</v>
      </c>
      <c r="G31" s="46">
        <v>3</v>
      </c>
      <c r="H31" s="36" t="s">
        <v>28</v>
      </c>
      <c r="I31" s="46">
        <v>2</v>
      </c>
    </row>
    <row r="32" spans="2:9" ht="15.75" x14ac:dyDescent="0.25">
      <c r="B32" s="37">
        <v>19</v>
      </c>
      <c r="C32" s="38" t="s">
        <v>124</v>
      </c>
      <c r="D32" s="39" t="s">
        <v>30</v>
      </c>
      <c r="E32" s="47">
        <v>4</v>
      </c>
      <c r="F32" s="39" t="s">
        <v>30</v>
      </c>
      <c r="G32" s="47">
        <v>3</v>
      </c>
      <c r="H32" s="39" t="s">
        <v>28</v>
      </c>
      <c r="I32" s="47">
        <v>2</v>
      </c>
    </row>
    <row r="33" spans="2:9" ht="15.75" x14ac:dyDescent="0.25">
      <c r="B33" s="35">
        <v>20</v>
      </c>
      <c r="C33" s="32" t="s">
        <v>125</v>
      </c>
      <c r="D33" s="59" t="s">
        <v>28</v>
      </c>
      <c r="E33" s="67">
        <v>2</v>
      </c>
      <c r="F33" s="36" t="s">
        <v>28</v>
      </c>
      <c r="G33" s="46">
        <v>1</v>
      </c>
      <c r="H33" s="36" t="s">
        <v>28</v>
      </c>
      <c r="I33" s="46">
        <v>1</v>
      </c>
    </row>
    <row r="34" spans="2:9" ht="15.75" x14ac:dyDescent="0.25">
      <c r="B34" s="37">
        <v>21</v>
      </c>
      <c r="C34" s="66" t="s">
        <v>207</v>
      </c>
      <c r="D34" s="60"/>
      <c r="E34" s="47"/>
      <c r="F34" s="39"/>
      <c r="G34" s="47"/>
      <c r="H34" s="39"/>
      <c r="I34" s="47"/>
    </row>
    <row r="35" spans="2:9" ht="15.75" x14ac:dyDescent="0.25">
      <c r="B35" s="35">
        <v>22</v>
      </c>
      <c r="C35" s="32" t="s">
        <v>208</v>
      </c>
      <c r="D35" s="36"/>
      <c r="E35" s="46"/>
      <c r="F35" s="36"/>
      <c r="G35" s="46"/>
      <c r="H35" s="36"/>
      <c r="I35" s="46"/>
    </row>
    <row r="36" spans="2:9" ht="15.75" x14ac:dyDescent="0.25">
      <c r="B36" s="37">
        <v>23</v>
      </c>
      <c r="C36" s="66" t="s">
        <v>209</v>
      </c>
      <c r="D36" s="39"/>
      <c r="E36" s="47"/>
      <c r="F36" s="39"/>
      <c r="G36" s="47"/>
      <c r="H36" s="39"/>
      <c r="I36" s="47"/>
    </row>
    <row r="37" spans="2:9" ht="15.75" x14ac:dyDescent="0.25">
      <c r="B37" s="35" t="s">
        <v>126</v>
      </c>
      <c r="C37" s="32"/>
      <c r="D37" s="45" t="s">
        <v>10</v>
      </c>
      <c r="E37" s="48">
        <f>+SUM(E13:E36)</f>
        <v>47</v>
      </c>
      <c r="F37" s="45" t="s">
        <v>10</v>
      </c>
      <c r="G37" s="48">
        <f>+SUM(G13:G36)</f>
        <v>36</v>
      </c>
      <c r="H37" s="45" t="s">
        <v>10</v>
      </c>
      <c r="I37" s="48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orientation="landscape" r:id="rId1"/>
  <headerFooter>
    <oddHeader>&amp;F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zoomScale="70" zoomScaleNormal="70" zoomScaleSheetLayoutView="80" workbookViewId="0">
      <selection activeCell="D18" sqref="D18"/>
    </sheetView>
  </sheetViews>
  <sheetFormatPr baseColWidth="10" defaultColWidth="11.42578125" defaultRowHeight="16.5" x14ac:dyDescent="0.3"/>
  <cols>
    <col min="1" max="1" width="3.28515625" style="27" customWidth="1"/>
    <col min="2" max="2" width="20" style="28" customWidth="1"/>
    <col min="3" max="4" width="20" style="31" customWidth="1"/>
    <col min="5" max="5" width="8" style="31" customWidth="1"/>
    <col min="6" max="6" width="22.85546875" style="31" customWidth="1"/>
    <col min="7" max="7" width="15.140625" style="31" customWidth="1"/>
    <col min="8" max="9" width="15.140625" style="28" customWidth="1"/>
    <col min="10" max="10" width="8.140625" style="28" customWidth="1"/>
    <col min="11" max="16384" width="11.42578125" style="28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s="27" customFormat="1" ht="15" x14ac:dyDescent="0.25"/>
    <row r="4" spans="1:10" ht="81" customHeight="1" x14ac:dyDescent="0.3">
      <c r="B4" s="68" t="str">
        <f>+D12&amp;"_"&amp;D13&amp;"_"&amp;D14&amp;"_"&amp;D15&amp;"_"&amp;I12&amp;"_"&amp;2016&amp;"_"&amp;I13</f>
        <v>PO_IX_Villarrica_L4_Normal_2016_3</v>
      </c>
      <c r="C4" s="68"/>
      <c r="D4" s="68"/>
      <c r="E4" s="68"/>
      <c r="F4" s="68"/>
      <c r="G4" s="68"/>
      <c r="H4" s="68"/>
      <c r="I4" s="68"/>
      <c r="J4" s="68"/>
    </row>
    <row r="5" spans="1:10" s="57" customFormat="1" ht="15.75" x14ac:dyDescent="0.3">
      <c r="A5" s="56"/>
      <c r="B5" s="27"/>
      <c r="C5" s="27"/>
      <c r="D5" s="27"/>
      <c r="E5" s="27"/>
      <c r="F5" s="27"/>
      <c r="G5" s="27"/>
      <c r="H5" s="27"/>
      <c r="I5" s="27"/>
      <c r="J5" s="27"/>
    </row>
    <row r="6" spans="1:10" s="57" customFormat="1" ht="15.75" x14ac:dyDescent="0.3">
      <c r="A6" s="56"/>
      <c r="B6" s="27"/>
      <c r="C6" s="27"/>
      <c r="D6" s="27"/>
      <c r="E6" s="27"/>
      <c r="F6" s="27"/>
      <c r="G6" s="27"/>
      <c r="H6" s="27"/>
      <c r="I6" s="27"/>
      <c r="J6" s="27"/>
    </row>
    <row r="7" spans="1:10" s="57" customFormat="1" ht="15.75" x14ac:dyDescent="0.3">
      <c r="A7" s="56"/>
      <c r="B7" s="27"/>
      <c r="C7" s="27"/>
      <c r="D7" s="27"/>
      <c r="E7" s="27"/>
      <c r="F7" s="27"/>
      <c r="G7" s="27"/>
      <c r="H7" s="27"/>
      <c r="I7" s="27"/>
      <c r="J7" s="27"/>
    </row>
    <row r="8" spans="1:10" s="57" customFormat="1" ht="15.75" x14ac:dyDescent="0.3">
      <c r="A8" s="56"/>
      <c r="B8" s="27"/>
      <c r="C8" s="27"/>
      <c r="D8" s="27"/>
      <c r="E8" s="27"/>
      <c r="F8" s="27"/>
      <c r="G8" s="27"/>
      <c r="H8" s="27"/>
      <c r="I8" s="27"/>
      <c r="J8" s="27"/>
    </row>
    <row r="9" spans="1:10" s="57" customFormat="1" ht="15.75" x14ac:dyDescent="0.3">
      <c r="A9" s="56"/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3">
      <c r="B10"/>
      <c r="C10"/>
      <c r="D10"/>
      <c r="E10"/>
      <c r="F10"/>
      <c r="G10"/>
      <c r="H10"/>
      <c r="I10"/>
      <c r="J10"/>
    </row>
    <row r="11" spans="1:10" x14ac:dyDescent="0.3">
      <c r="B11"/>
      <c r="C11"/>
      <c r="D11"/>
      <c r="E11"/>
      <c r="F11"/>
      <c r="G11"/>
      <c r="H11"/>
      <c r="I11"/>
      <c r="J11"/>
    </row>
    <row r="12" spans="1:10" s="27" customFormat="1" x14ac:dyDescent="0.3">
      <c r="B12" s="71" t="s">
        <v>39</v>
      </c>
      <c r="C12" s="71"/>
      <c r="D12" s="69" t="str">
        <f>+'Operador L4'!D8:E8</f>
        <v>PO</v>
      </c>
      <c r="E12" s="69"/>
      <c r="F12"/>
      <c r="G12" s="71" t="s">
        <v>45</v>
      </c>
      <c r="H12" s="71"/>
      <c r="I12" s="69" t="str">
        <f>+'Operador L4'!I8:J8</f>
        <v>Normal</v>
      </c>
      <c r="J12" s="69"/>
    </row>
    <row r="13" spans="1:10" s="27" customFormat="1" x14ac:dyDescent="0.3">
      <c r="B13" s="71" t="s">
        <v>42</v>
      </c>
      <c r="C13" s="71"/>
      <c r="D13" s="69" t="str">
        <f>+'Operador L4'!D9:E9</f>
        <v>IX</v>
      </c>
      <c r="E13" s="69"/>
      <c r="F13"/>
      <c r="G13" s="71" t="s">
        <v>46</v>
      </c>
      <c r="H13" s="71"/>
      <c r="I13" s="98">
        <v>3</v>
      </c>
      <c r="J13" s="98"/>
    </row>
    <row r="14" spans="1:10" s="27" customFormat="1" x14ac:dyDescent="0.3">
      <c r="B14" s="71" t="s">
        <v>43</v>
      </c>
      <c r="C14" s="71"/>
      <c r="D14" s="69" t="str">
        <f>+'Operador L4'!D10:E10</f>
        <v>Villarrica</v>
      </c>
      <c r="E14" s="69"/>
      <c r="F14"/>
      <c r="G14"/>
      <c r="H14"/>
      <c r="I14"/>
      <c r="J14"/>
    </row>
    <row r="15" spans="1:10" x14ac:dyDescent="0.3">
      <c r="B15" s="71" t="s">
        <v>44</v>
      </c>
      <c r="C15" s="71"/>
      <c r="D15" s="72" t="str">
        <f>+'Operador L4'!D11:E11</f>
        <v>L4</v>
      </c>
      <c r="E15" s="72"/>
    </row>
    <row r="16" spans="1:10" x14ac:dyDescent="0.3">
      <c r="B16" s="40"/>
      <c r="C16" s="40"/>
    </row>
    <row r="17" spans="2:10" x14ac:dyDescent="0.3">
      <c r="B17" s="71" t="s">
        <v>99</v>
      </c>
      <c r="C17" s="71"/>
      <c r="D17" s="64">
        <v>42604</v>
      </c>
      <c r="F17" s="54" t="s">
        <v>156</v>
      </c>
      <c r="G17" s="70" t="s">
        <v>192</v>
      </c>
      <c r="H17" s="70"/>
      <c r="I17" s="70"/>
      <c r="J17" s="70"/>
    </row>
    <row r="18" spans="2:10" x14ac:dyDescent="0.3">
      <c r="B18" s="71" t="s">
        <v>100</v>
      </c>
      <c r="C18" s="71"/>
      <c r="D18" s="55">
        <f>+'Operador L4'!D14</f>
        <v>42735</v>
      </c>
      <c r="F18" s="54" t="s">
        <v>157</v>
      </c>
      <c r="G18" s="70" t="s">
        <v>193</v>
      </c>
      <c r="H18" s="70"/>
      <c r="I18" s="70"/>
      <c r="J18" s="70"/>
    </row>
    <row r="22" spans="2:10" x14ac:dyDescent="0.3">
      <c r="F22" s="43"/>
    </row>
  </sheetData>
  <mergeCells count="17">
    <mergeCell ref="D15:E15"/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44"/>
  <sheetViews>
    <sheetView topLeftCell="A10" zoomScale="70" zoomScaleNormal="70" workbookViewId="0">
      <selection activeCell="I36" sqref="I36"/>
    </sheetView>
  </sheetViews>
  <sheetFormatPr baseColWidth="10" defaultColWidth="11.42578125" defaultRowHeight="16.5" x14ac:dyDescent="0.3"/>
  <cols>
    <col min="1" max="1" width="3.28515625" customWidth="1"/>
    <col min="2" max="2" width="20" style="1" customWidth="1"/>
    <col min="3" max="4" width="20" style="7" customWidth="1"/>
    <col min="5" max="7" width="15.140625" style="7" customWidth="1"/>
    <col min="8" max="8" width="15.140625" style="1" customWidth="1"/>
    <col min="9" max="9" width="16.140625" style="1" bestFit="1" customWidth="1"/>
    <col min="10" max="10" width="16" style="1" customWidth="1"/>
    <col min="11" max="16384" width="11.42578125" style="1"/>
  </cols>
  <sheetData>
    <row r="2" spans="1:10" ht="21" x14ac:dyDescent="0.35">
      <c r="B2" s="82" t="s">
        <v>37</v>
      </c>
      <c r="C2" s="82"/>
      <c r="D2" s="82"/>
      <c r="E2" s="82"/>
      <c r="F2" s="82"/>
      <c r="G2" s="82"/>
      <c r="H2" s="82"/>
      <c r="I2" s="82"/>
      <c r="J2" s="82"/>
    </row>
    <row r="3" spans="1:10" customFormat="1" ht="15" x14ac:dyDescent="0.25"/>
    <row r="4" spans="1:10" s="53" customFormat="1" ht="18.75" x14ac:dyDescent="0.3">
      <c r="A4" s="52"/>
      <c r="B4" s="41" t="s">
        <v>127</v>
      </c>
      <c r="C4" s="83" t="str">
        <f>+D8&amp;"_"&amp;D9&amp;"_"&amp;D10&amp;"_"&amp;D11&amp;"_"&amp;I8&amp;"_"&amp;2016&amp;"_"&amp;I11</f>
        <v>PO_IX_Villarrica_L4_Normal_2016_3</v>
      </c>
      <c r="D4" s="83"/>
      <c r="E4" s="83"/>
      <c r="F4" s="83"/>
      <c r="G4" s="83"/>
      <c r="H4" s="83"/>
      <c r="I4" s="83"/>
      <c r="J4" s="83"/>
    </row>
    <row r="6" spans="1:10" ht="18" x14ac:dyDescent="0.35">
      <c r="B6" s="6" t="s">
        <v>36</v>
      </c>
    </row>
    <row r="7" spans="1:10" ht="9" customHeight="1" x14ac:dyDescent="0.35">
      <c r="B7" s="6"/>
    </row>
    <row r="8" spans="1:10" x14ac:dyDescent="0.3">
      <c r="B8" s="71" t="s">
        <v>39</v>
      </c>
      <c r="C8" s="71"/>
      <c r="D8" s="73" t="s">
        <v>41</v>
      </c>
      <c r="E8" s="73"/>
      <c r="F8" s="10"/>
      <c r="G8" s="71" t="s">
        <v>45</v>
      </c>
      <c r="H8" s="71"/>
      <c r="I8" s="74" t="s">
        <v>32</v>
      </c>
      <c r="J8" s="75"/>
    </row>
    <row r="9" spans="1:10" x14ac:dyDescent="0.3">
      <c r="B9" s="71" t="s">
        <v>42</v>
      </c>
      <c r="C9" s="71"/>
      <c r="D9" s="73" t="s">
        <v>71</v>
      </c>
      <c r="E9" s="73"/>
      <c r="F9" s="10"/>
      <c r="G9" s="71" t="s">
        <v>136</v>
      </c>
      <c r="H9" s="71"/>
      <c r="I9" s="74"/>
      <c r="J9" s="75"/>
    </row>
    <row r="10" spans="1:10" x14ac:dyDescent="0.3">
      <c r="B10" s="71" t="s">
        <v>43</v>
      </c>
      <c r="C10" s="71"/>
      <c r="D10" s="73" t="s">
        <v>78</v>
      </c>
      <c r="E10" s="73"/>
      <c r="F10" s="10"/>
      <c r="G10" s="71" t="s">
        <v>131</v>
      </c>
      <c r="H10" s="71"/>
      <c r="I10" s="74" t="s">
        <v>132</v>
      </c>
      <c r="J10" s="75"/>
    </row>
    <row r="11" spans="1:10" x14ac:dyDescent="0.3">
      <c r="B11" s="71" t="s">
        <v>44</v>
      </c>
      <c r="C11" s="71"/>
      <c r="D11" s="73" t="s">
        <v>97</v>
      </c>
      <c r="E11" s="73"/>
      <c r="F11" s="10"/>
      <c r="G11" s="71" t="s">
        <v>46</v>
      </c>
      <c r="H11" s="71"/>
      <c r="I11" s="99">
        <f>+TAPA!I13</f>
        <v>3</v>
      </c>
      <c r="J11" s="100"/>
    </row>
    <row r="12" spans="1:10" customFormat="1" ht="15" x14ac:dyDescent="0.25">
      <c r="B12" s="17"/>
      <c r="C12" s="17"/>
      <c r="D12" s="17"/>
      <c r="E12" s="17"/>
      <c r="F12" s="17"/>
      <c r="G12" s="17"/>
      <c r="H12" s="17"/>
      <c r="I12" s="17"/>
    </row>
    <row r="13" spans="1:10" x14ac:dyDescent="0.3">
      <c r="B13" s="71" t="s">
        <v>99</v>
      </c>
      <c r="C13" s="71"/>
      <c r="D13" s="63">
        <f>+TAPA!D17</f>
        <v>42604</v>
      </c>
      <c r="E13" s="10"/>
      <c r="F13" s="10"/>
      <c r="G13"/>
      <c r="H13"/>
    </row>
    <row r="14" spans="1:10" x14ac:dyDescent="0.3">
      <c r="B14" s="71" t="s">
        <v>100</v>
      </c>
      <c r="C14" s="71"/>
      <c r="D14" s="21">
        <v>42735</v>
      </c>
      <c r="E14" s="10"/>
      <c r="F14" s="10"/>
      <c r="G14" s="10"/>
      <c r="H14" s="10"/>
    </row>
    <row r="15" spans="1:10" x14ac:dyDescent="0.3">
      <c r="C15" s="1"/>
      <c r="D15" s="1"/>
      <c r="F15" s="1"/>
      <c r="G15" s="1"/>
    </row>
    <row r="16" spans="1:10" ht="18" x14ac:dyDescent="0.35">
      <c r="B16" s="6" t="s">
        <v>38</v>
      </c>
      <c r="G16" s="1"/>
    </row>
    <row r="17" spans="2:10" ht="6.75" customHeight="1" x14ac:dyDescent="0.3"/>
    <row r="18" spans="2:10" x14ac:dyDescent="0.3">
      <c r="B18" s="76" t="s">
        <v>101</v>
      </c>
      <c r="C18" s="77"/>
      <c r="D18" s="101" t="s">
        <v>158</v>
      </c>
      <c r="E18" s="102"/>
      <c r="F18" s="102"/>
      <c r="G18" s="103"/>
      <c r="H18" s="104"/>
      <c r="I18" s="105" t="s">
        <v>17</v>
      </c>
      <c r="J18" s="106" t="s">
        <v>160</v>
      </c>
    </row>
    <row r="19" spans="2:10" x14ac:dyDescent="0.3">
      <c r="B19" s="76" t="s">
        <v>12</v>
      </c>
      <c r="C19" s="77"/>
      <c r="D19" s="101">
        <v>400026</v>
      </c>
      <c r="E19" s="102"/>
      <c r="F19" s="102"/>
      <c r="G19" s="103"/>
      <c r="H19" s="104"/>
      <c r="I19" s="107"/>
      <c r="J19" s="107"/>
    </row>
    <row r="20" spans="2:10" x14ac:dyDescent="0.3">
      <c r="B20" s="76" t="s">
        <v>13</v>
      </c>
      <c r="C20" s="77"/>
      <c r="D20" s="101" t="s">
        <v>159</v>
      </c>
      <c r="E20" s="102"/>
      <c r="F20" s="102"/>
      <c r="G20" s="103"/>
      <c r="H20" s="104"/>
      <c r="I20" s="105" t="s">
        <v>17</v>
      </c>
      <c r="J20" s="106" t="s">
        <v>161</v>
      </c>
    </row>
    <row r="21" spans="2:10" x14ac:dyDescent="0.3">
      <c r="B21" s="76" t="s">
        <v>16</v>
      </c>
      <c r="C21" s="77"/>
      <c r="D21" s="101" t="s">
        <v>205</v>
      </c>
      <c r="E21" s="102"/>
      <c r="F21" s="102"/>
      <c r="G21" s="103"/>
      <c r="H21" s="104"/>
      <c r="I21" s="105" t="s">
        <v>17</v>
      </c>
      <c r="J21" s="106" t="s">
        <v>206</v>
      </c>
    </row>
    <row r="22" spans="2:10" customFormat="1" ht="15" x14ac:dyDescent="0.25">
      <c r="D22" s="107"/>
      <c r="E22" s="107"/>
      <c r="F22" s="107"/>
      <c r="G22" s="107"/>
      <c r="H22" s="107"/>
      <c r="I22" s="107"/>
      <c r="J22" s="107"/>
    </row>
    <row r="23" spans="2:10" customFormat="1" ht="18" x14ac:dyDescent="0.35">
      <c r="B23" s="6" t="s">
        <v>128</v>
      </c>
    </row>
    <row r="24" spans="2:10" customFormat="1" ht="6.75" customHeight="1" x14ac:dyDescent="0.25"/>
    <row r="25" spans="2:10" x14ac:dyDescent="0.3">
      <c r="B25" s="71" t="s">
        <v>130</v>
      </c>
      <c r="C25" s="71"/>
      <c r="D25" s="22">
        <v>19</v>
      </c>
      <c r="E25"/>
      <c r="F25"/>
      <c r="G25"/>
      <c r="H25"/>
    </row>
    <row r="26" spans="2:10" x14ac:dyDescent="0.3">
      <c r="B26" s="71" t="s">
        <v>137</v>
      </c>
      <c r="C26" s="71"/>
      <c r="D26" s="22">
        <v>19</v>
      </c>
    </row>
    <row r="27" spans="2:10" x14ac:dyDescent="0.3">
      <c r="B27" s="71" t="s">
        <v>102</v>
      </c>
      <c r="C27" s="71"/>
      <c r="D27" s="22">
        <v>21</v>
      </c>
    </row>
    <row r="29" spans="2:10" ht="18" x14ac:dyDescent="0.35">
      <c r="B29" s="6" t="s">
        <v>129</v>
      </c>
    </row>
    <row r="30" spans="2:10" ht="7.5" customHeight="1" x14ac:dyDescent="0.3"/>
    <row r="31" spans="2:10" ht="30.75" customHeight="1" x14ac:dyDescent="0.3">
      <c r="B31" s="18" t="s">
        <v>0</v>
      </c>
      <c r="C31" s="18" t="s">
        <v>1</v>
      </c>
      <c r="D31" s="18" t="s">
        <v>15</v>
      </c>
      <c r="E31" s="78" t="s">
        <v>4</v>
      </c>
      <c r="F31" s="78"/>
      <c r="G31" s="78" t="s">
        <v>5</v>
      </c>
      <c r="H31" s="79"/>
      <c r="I31" s="18" t="s">
        <v>133</v>
      </c>
      <c r="J31" s="18" t="s">
        <v>134</v>
      </c>
    </row>
    <row r="32" spans="2:10" x14ac:dyDescent="0.3">
      <c r="B32" s="23" t="s">
        <v>162</v>
      </c>
      <c r="C32" s="23" t="s">
        <v>14</v>
      </c>
      <c r="D32" s="108">
        <v>17.8</v>
      </c>
      <c r="E32" s="80" t="s">
        <v>164</v>
      </c>
      <c r="F32" s="80"/>
      <c r="G32" s="80" t="s">
        <v>138</v>
      </c>
      <c r="H32" s="81"/>
      <c r="I32" s="23">
        <v>4</v>
      </c>
      <c r="J32" s="24" t="s">
        <v>135</v>
      </c>
    </row>
    <row r="33" spans="2:10" x14ac:dyDescent="0.3">
      <c r="B33" s="23" t="s">
        <v>162</v>
      </c>
      <c r="C33" s="23" t="s">
        <v>3</v>
      </c>
      <c r="D33" s="108">
        <v>18.399999999999999</v>
      </c>
      <c r="E33" s="80" t="s">
        <v>138</v>
      </c>
      <c r="F33" s="80"/>
      <c r="G33" s="80" t="s">
        <v>164</v>
      </c>
      <c r="H33" s="81"/>
      <c r="I33" s="23">
        <v>4</v>
      </c>
      <c r="J33" s="24" t="s">
        <v>135</v>
      </c>
    </row>
    <row r="34" spans="2:10" x14ac:dyDescent="0.3">
      <c r="B34" s="23" t="s">
        <v>163</v>
      </c>
      <c r="C34" s="23" t="s">
        <v>14</v>
      </c>
      <c r="D34" s="108">
        <v>16.100000000000001</v>
      </c>
      <c r="E34" s="80" t="s">
        <v>164</v>
      </c>
      <c r="F34" s="80"/>
      <c r="G34" s="80" t="s">
        <v>138</v>
      </c>
      <c r="H34" s="81"/>
      <c r="I34" s="23">
        <v>5</v>
      </c>
      <c r="J34" s="24" t="s">
        <v>135</v>
      </c>
    </row>
    <row r="35" spans="2:10" x14ac:dyDescent="0.3">
      <c r="B35" s="23" t="s">
        <v>163</v>
      </c>
      <c r="C35" s="23" t="s">
        <v>3</v>
      </c>
      <c r="D35" s="108">
        <v>17.2</v>
      </c>
      <c r="E35" s="80" t="s">
        <v>138</v>
      </c>
      <c r="F35" s="80"/>
      <c r="G35" s="80" t="s">
        <v>164</v>
      </c>
      <c r="H35" s="81"/>
      <c r="I35" s="23">
        <v>5</v>
      </c>
      <c r="J35" s="24" t="s">
        <v>135</v>
      </c>
    </row>
    <row r="36" spans="2:10" customFormat="1" ht="15" x14ac:dyDescent="0.25"/>
    <row r="37" spans="2:10" customFormat="1" ht="16.5" customHeight="1" x14ac:dyDescent="0.25"/>
    <row r="38" spans="2:10" x14ac:dyDescent="0.3">
      <c r="E38"/>
      <c r="F38"/>
      <c r="G38"/>
      <c r="H38"/>
    </row>
    <row r="39" spans="2:10" x14ac:dyDescent="0.3">
      <c r="E39"/>
      <c r="F39"/>
      <c r="G39"/>
      <c r="H39"/>
    </row>
    <row r="40" spans="2:10" x14ac:dyDescent="0.3">
      <c r="E40"/>
      <c r="F40"/>
      <c r="G40"/>
      <c r="H40"/>
    </row>
    <row r="44" spans="2:10" x14ac:dyDescent="0.3">
      <c r="F44" s="25"/>
    </row>
  </sheetData>
  <mergeCells count="41"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G31:H31"/>
    <mergeCell ref="E32:F32"/>
    <mergeCell ref="E33:F33"/>
    <mergeCell ref="E34:F34"/>
    <mergeCell ref="E35:F35"/>
    <mergeCell ref="G35:H35"/>
    <mergeCell ref="E31:F31"/>
    <mergeCell ref="G32:H32"/>
    <mergeCell ref="G33:H33"/>
    <mergeCell ref="G34:H34"/>
    <mergeCell ref="D18:G18"/>
    <mergeCell ref="D19:G19"/>
    <mergeCell ref="D20:G20"/>
    <mergeCell ref="D21:G21"/>
    <mergeCell ref="D11:E11"/>
    <mergeCell ref="B14:C14"/>
    <mergeCell ref="B25:C25"/>
    <mergeCell ref="B26:C26"/>
    <mergeCell ref="B27:C27"/>
    <mergeCell ref="B20:C20"/>
    <mergeCell ref="B21:C21"/>
    <mergeCell ref="B18:C18"/>
    <mergeCell ref="B19:C19"/>
    <mergeCell ref="B11:C11"/>
    <mergeCell ref="D8:E8"/>
    <mergeCell ref="D9:E9"/>
    <mergeCell ref="B13:C13"/>
    <mergeCell ref="I8:J8"/>
    <mergeCell ref="I9:J9"/>
    <mergeCell ref="I10:J10"/>
    <mergeCell ref="I11:J11"/>
    <mergeCell ref="G11:H11"/>
  </mergeCells>
  <dataValidations count="5">
    <dataValidation type="list" allowBlank="1" showInputMessage="1" showErrorMessage="1" sqref="D10">
      <formula1>INDIRECT($D$9)</formula1>
    </dataValidation>
    <dataValidation type="list" allowBlank="1" showInputMessage="1" showErrorMessage="1" sqref="D11">
      <formula1>INDIRECT($D$10)</formula1>
    </dataValidation>
    <dataValidation type="list" allowBlank="1" showInputMessage="1" showErrorMessage="1" sqref="I8">
      <formula1>INDIRECT($D$8)</formula1>
    </dataValidation>
    <dataValidation allowBlank="1" showInputMessage="1" showErrorMessage="1" prompt="Origen y Destino como LOCALIDAD" sqref="E31:F31 E32:H35"/>
    <dataValidation allowBlank="1" showInputMessage="1" showErrorMessage="1" prompt="Nombre de fantasía del servicio" sqref="I31:I35"/>
  </dataValidations>
  <printOptions horizontalCentered="1"/>
  <pageMargins left="0.70866141732283472" right="0.70866141732283472" top="0.74803149606299213" bottom="0.74803149606299213" header="0.31496062992125984" footer="0.31496062992125984"/>
  <pageSetup paperSize="184" scale="80" orientation="landscape" r:id="rId1"/>
  <headerFooter>
    <oddFooter>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Datos!$C$2:$C$16</xm:f>
          </x14:formula1>
          <xm:sqref>D9</xm:sqref>
        </x14:dataValidation>
        <x14:dataValidation type="list" allowBlank="1" showInputMessage="1" showErrorMessage="1" promptTitle="Tipo Programa de Operación" prompt="PO: Programa de Operación_x000a_POT: Programa de Operación Transitorio ">
          <x14:formula1>
            <xm:f>Datos!$A$19:$A$20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/>
    <pageSetUpPr fitToPage="1"/>
  </sheetPr>
  <dimension ref="B2:I42"/>
  <sheetViews>
    <sheetView zoomScale="70" zoomScaleNormal="70" workbookViewId="0">
      <selection activeCell="C33" sqref="C33:D33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2" t="str">
        <f>"DETALLE DEL SERVICIO ("&amp;B5&amp;" - "&amp;C5&amp;")"</f>
        <v>DETALLE DEL SERVICIO (4A - IDA)</v>
      </c>
      <c r="C2" s="92"/>
      <c r="D2" s="92"/>
      <c r="E2" s="92"/>
      <c r="F2" s="92"/>
      <c r="G2" s="92"/>
      <c r="H2" s="92"/>
      <c r="I2" s="92"/>
    </row>
    <row r="3" spans="2:9" ht="9" customHeight="1" x14ac:dyDescent="0.25">
      <c r="B3" s="2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H4"/>
      <c r="I4"/>
    </row>
    <row r="5" spans="2:9" x14ac:dyDescent="0.25">
      <c r="B5" s="26" t="s">
        <v>162</v>
      </c>
      <c r="C5" s="26" t="s">
        <v>188</v>
      </c>
      <c r="D5" s="44" t="str">
        <f>+'Operador L4'!E32</f>
        <v>Ñancul</v>
      </c>
      <c r="E5" s="44" t="str">
        <f>+'Operador L4'!G32</f>
        <v>Segunda Faja</v>
      </c>
      <c r="H5"/>
      <c r="I5"/>
    </row>
    <row r="6" spans="2:9" ht="7.5" customHeight="1" x14ac:dyDescent="0.25">
      <c r="B6" s="4"/>
    </row>
    <row r="7" spans="2:9" x14ac:dyDescent="0.25">
      <c r="B7" s="93" t="s">
        <v>19</v>
      </c>
      <c r="C7" s="93"/>
      <c r="D7" s="84" t="s">
        <v>176</v>
      </c>
      <c r="E7" s="84"/>
      <c r="F7" s="84"/>
      <c r="G7" s="84"/>
      <c r="H7" s="84"/>
      <c r="I7" s="84"/>
    </row>
    <row r="8" spans="2:9" x14ac:dyDescent="0.25">
      <c r="B8" s="93" t="s">
        <v>20</v>
      </c>
      <c r="C8" s="93"/>
      <c r="D8" s="84" t="s">
        <v>177</v>
      </c>
      <c r="E8" s="84"/>
      <c r="F8" s="84"/>
      <c r="G8" s="84"/>
      <c r="H8" s="84"/>
      <c r="I8" s="84"/>
    </row>
    <row r="9" spans="2:9" ht="15" customHeight="1" x14ac:dyDescent="0.25"/>
    <row r="10" spans="2:9" x14ac:dyDescent="0.25">
      <c r="B10" s="86" t="s">
        <v>21</v>
      </c>
      <c r="C10" s="86"/>
      <c r="D10" s="86"/>
      <c r="E10" s="86"/>
      <c r="F10" s="86"/>
      <c r="G10"/>
      <c r="H10" s="90" t="s">
        <v>34</v>
      </c>
      <c r="I10" s="90"/>
    </row>
    <row r="11" spans="2:9" x14ac:dyDescent="0.25">
      <c r="B11" s="8" t="s">
        <v>22</v>
      </c>
      <c r="C11" s="86" t="s">
        <v>6</v>
      </c>
      <c r="D11" s="86"/>
      <c r="E11" s="86" t="s">
        <v>7</v>
      </c>
      <c r="F11" s="86"/>
      <c r="G11"/>
      <c r="H11" s="90"/>
      <c r="I11" s="90"/>
    </row>
    <row r="12" spans="2:9" x14ac:dyDescent="0.25">
      <c r="B12" s="49">
        <v>1</v>
      </c>
      <c r="C12" s="87" t="s">
        <v>172</v>
      </c>
      <c r="D12" s="87"/>
      <c r="E12" s="89" t="s">
        <v>78</v>
      </c>
      <c r="F12" s="89"/>
      <c r="G12" s="5"/>
      <c r="H12" s="109" t="s">
        <v>197</v>
      </c>
      <c r="I12" s="109"/>
    </row>
    <row r="13" spans="2:9" x14ac:dyDescent="0.25">
      <c r="B13" s="49">
        <v>2</v>
      </c>
      <c r="C13" s="87" t="s">
        <v>173</v>
      </c>
      <c r="D13" s="87"/>
      <c r="E13" s="89" t="s">
        <v>78</v>
      </c>
      <c r="F13" s="89"/>
      <c r="G13" s="5"/>
      <c r="H13" s="109" t="s">
        <v>194</v>
      </c>
      <c r="I13" s="109"/>
    </row>
    <row r="14" spans="2:9" x14ac:dyDescent="0.25">
      <c r="B14" s="49">
        <v>3</v>
      </c>
      <c r="C14" s="87" t="s">
        <v>165</v>
      </c>
      <c r="D14" s="87"/>
      <c r="E14" s="89" t="s">
        <v>78</v>
      </c>
      <c r="F14" s="89"/>
      <c r="G14" s="5"/>
      <c r="H14" s="109" t="s">
        <v>198</v>
      </c>
      <c r="I14" s="109"/>
    </row>
    <row r="15" spans="2:9" x14ac:dyDescent="0.25">
      <c r="B15" s="49">
        <v>4</v>
      </c>
      <c r="C15" s="87" t="s">
        <v>174</v>
      </c>
      <c r="D15" s="87"/>
      <c r="E15" s="89" t="s">
        <v>78</v>
      </c>
      <c r="F15" s="89"/>
      <c r="G15" s="5"/>
      <c r="H15" s="109" t="s">
        <v>195</v>
      </c>
      <c r="I15" s="109"/>
    </row>
    <row r="16" spans="2:9" x14ac:dyDescent="0.25">
      <c r="B16" s="49">
        <v>5</v>
      </c>
      <c r="C16" s="87" t="s">
        <v>175</v>
      </c>
      <c r="D16" s="87"/>
      <c r="E16" s="89" t="s">
        <v>78</v>
      </c>
      <c r="F16" s="89"/>
      <c r="G16" s="5"/>
      <c r="H16" s="109" t="s">
        <v>199</v>
      </c>
      <c r="I16" s="109"/>
    </row>
    <row r="17" spans="2:9" x14ac:dyDescent="0.25">
      <c r="B17" s="49">
        <v>6</v>
      </c>
      <c r="C17" s="87" t="s">
        <v>166</v>
      </c>
      <c r="D17" s="87"/>
      <c r="E17" s="89" t="s">
        <v>78</v>
      </c>
      <c r="F17" s="89"/>
      <c r="G17" s="5"/>
      <c r="H17" s="109"/>
      <c r="I17" s="109"/>
    </row>
    <row r="18" spans="2:9" x14ac:dyDescent="0.25">
      <c r="B18" s="49">
        <v>7</v>
      </c>
      <c r="C18" s="87" t="s">
        <v>153</v>
      </c>
      <c r="D18" s="87"/>
      <c r="E18" s="89" t="s">
        <v>78</v>
      </c>
      <c r="F18" s="89"/>
      <c r="G18" s="5"/>
      <c r="H18" s="109"/>
      <c r="I18" s="109"/>
    </row>
    <row r="19" spans="2:9" x14ac:dyDescent="0.25">
      <c r="B19" s="49">
        <v>8</v>
      </c>
      <c r="C19" s="87" t="s">
        <v>174</v>
      </c>
      <c r="D19" s="87"/>
      <c r="E19" s="89" t="s">
        <v>78</v>
      </c>
      <c r="F19" s="89"/>
      <c r="G19" s="5"/>
      <c r="H19" s="109"/>
      <c r="I19" s="109"/>
    </row>
    <row r="20" spans="2:9" x14ac:dyDescent="0.25">
      <c r="B20" s="49">
        <v>9</v>
      </c>
      <c r="C20" s="87" t="s">
        <v>165</v>
      </c>
      <c r="D20" s="87"/>
      <c r="E20" s="89" t="s">
        <v>78</v>
      </c>
      <c r="F20" s="89"/>
      <c r="G20" s="5"/>
      <c r="H20" s="85"/>
      <c r="I20" s="85"/>
    </row>
    <row r="21" spans="2:9" x14ac:dyDescent="0.25">
      <c r="B21" s="49">
        <v>10</v>
      </c>
      <c r="C21" s="87" t="s">
        <v>144</v>
      </c>
      <c r="D21" s="87"/>
      <c r="E21" s="89" t="s">
        <v>78</v>
      </c>
      <c r="F21" s="89"/>
      <c r="G21" s="5"/>
      <c r="H21" s="29"/>
      <c r="I21" s="27"/>
    </row>
    <row r="22" spans="2:9" x14ac:dyDescent="0.25">
      <c r="B22" s="49">
        <v>11</v>
      </c>
      <c r="C22" s="87" t="s">
        <v>155</v>
      </c>
      <c r="D22" s="87"/>
      <c r="E22" s="89" t="s">
        <v>78</v>
      </c>
      <c r="F22" s="89"/>
      <c r="G22" s="5"/>
      <c r="H22" s="29"/>
      <c r="I22" s="29"/>
    </row>
    <row r="23" spans="2:9" x14ac:dyDescent="0.25">
      <c r="B23" s="49">
        <v>12</v>
      </c>
      <c r="C23" s="87" t="s">
        <v>149</v>
      </c>
      <c r="D23" s="87"/>
      <c r="E23" s="89" t="s">
        <v>78</v>
      </c>
      <c r="F23" s="89"/>
      <c r="G23" s="5"/>
      <c r="H23" s="86" t="s">
        <v>23</v>
      </c>
      <c r="I23" s="86"/>
    </row>
    <row r="24" spans="2:9" x14ac:dyDescent="0.25">
      <c r="B24" s="49">
        <v>13</v>
      </c>
      <c r="C24" s="87" t="s">
        <v>150</v>
      </c>
      <c r="D24" s="87"/>
      <c r="E24" s="89" t="s">
        <v>78</v>
      </c>
      <c r="F24" s="89"/>
      <c r="G24" s="5"/>
      <c r="H24" s="50" t="s">
        <v>140</v>
      </c>
      <c r="I24" s="51">
        <v>400</v>
      </c>
    </row>
    <row r="25" spans="2:9" x14ac:dyDescent="0.25">
      <c r="B25" s="49">
        <v>14</v>
      </c>
      <c r="C25" s="87" t="s">
        <v>151</v>
      </c>
      <c r="D25" s="87"/>
      <c r="E25" s="89" t="s">
        <v>78</v>
      </c>
      <c r="F25" s="89"/>
      <c r="G25" s="5"/>
      <c r="H25" s="50" t="s">
        <v>164</v>
      </c>
      <c r="I25" s="51">
        <v>450</v>
      </c>
    </row>
    <row r="26" spans="2:9" x14ac:dyDescent="0.25">
      <c r="B26" s="49">
        <v>15</v>
      </c>
      <c r="C26" s="87" t="s">
        <v>139</v>
      </c>
      <c r="D26" s="87"/>
      <c r="E26" s="89" t="s">
        <v>78</v>
      </c>
      <c r="F26" s="89"/>
      <c r="G26" s="5"/>
      <c r="H26" s="61" t="s">
        <v>141</v>
      </c>
      <c r="I26" s="51">
        <v>150</v>
      </c>
    </row>
    <row r="27" spans="2:9" x14ac:dyDescent="0.25">
      <c r="B27" s="49">
        <v>16</v>
      </c>
      <c r="C27" s="87" t="s">
        <v>167</v>
      </c>
      <c r="D27" s="87"/>
      <c r="E27" s="89" t="s">
        <v>78</v>
      </c>
      <c r="F27" s="89"/>
      <c r="G27" s="5"/>
      <c r="H27"/>
      <c r="I27"/>
    </row>
    <row r="28" spans="2:9" x14ac:dyDescent="0.25">
      <c r="B28" s="49">
        <v>17</v>
      </c>
      <c r="C28" s="87" t="s">
        <v>168</v>
      </c>
      <c r="D28" s="87"/>
      <c r="E28" s="89" t="s">
        <v>78</v>
      </c>
      <c r="F28" s="89"/>
      <c r="G28" s="5"/>
    </row>
    <row r="29" spans="2:9" x14ac:dyDescent="0.25">
      <c r="B29" s="49">
        <v>18</v>
      </c>
      <c r="C29" s="87" t="s">
        <v>169</v>
      </c>
      <c r="D29" s="87"/>
      <c r="E29" s="89" t="s">
        <v>78</v>
      </c>
      <c r="F29" s="89"/>
      <c r="G29" s="5"/>
    </row>
    <row r="30" spans="2:9" x14ac:dyDescent="0.25">
      <c r="B30" s="58">
        <v>19</v>
      </c>
      <c r="C30" s="89" t="s">
        <v>170</v>
      </c>
      <c r="D30" s="89"/>
      <c r="E30" s="91" t="s">
        <v>78</v>
      </c>
      <c r="F30" s="91"/>
      <c r="G30" s="5"/>
    </row>
    <row r="31" spans="2:9" x14ac:dyDescent="0.25">
      <c r="B31" s="58">
        <v>20</v>
      </c>
      <c r="C31" s="89" t="s">
        <v>171</v>
      </c>
      <c r="D31" s="89"/>
      <c r="E31" s="91" t="s">
        <v>78</v>
      </c>
      <c r="F31" s="91"/>
      <c r="G31" s="5"/>
    </row>
    <row r="32" spans="2:9" x14ac:dyDescent="0.25">
      <c r="B32" s="58">
        <v>21</v>
      </c>
      <c r="C32" s="89" t="s">
        <v>143</v>
      </c>
      <c r="D32" s="89"/>
      <c r="E32" s="91" t="s">
        <v>78</v>
      </c>
      <c r="F32" s="91"/>
      <c r="G32" s="5"/>
    </row>
    <row r="33" spans="2:9" x14ac:dyDescent="0.25">
      <c r="B33" s="58">
        <v>22</v>
      </c>
      <c r="C33" s="89" t="s">
        <v>138</v>
      </c>
      <c r="D33" s="89"/>
      <c r="E33" s="91" t="s">
        <v>78</v>
      </c>
      <c r="F33" s="91"/>
      <c r="G33" s="5"/>
    </row>
    <row r="34" spans="2:9" x14ac:dyDescent="0.25">
      <c r="C34"/>
      <c r="D34"/>
      <c r="E34"/>
      <c r="F34"/>
    </row>
    <row r="35" spans="2:9" x14ac:dyDescent="0.25">
      <c r="C35"/>
      <c r="D35"/>
      <c r="E35"/>
      <c r="F35"/>
    </row>
    <row r="36" spans="2:9" x14ac:dyDescent="0.25">
      <c r="C36"/>
      <c r="D36"/>
      <c r="E36"/>
      <c r="F36"/>
    </row>
    <row r="39" spans="2:9" x14ac:dyDescent="0.25">
      <c r="C39"/>
      <c r="D39"/>
      <c r="E39"/>
      <c r="F39"/>
      <c r="G39"/>
      <c r="H39"/>
      <c r="I39"/>
    </row>
    <row r="40" spans="2:9" x14ac:dyDescent="0.25">
      <c r="C40"/>
      <c r="D40"/>
      <c r="E40"/>
      <c r="F40"/>
      <c r="G40"/>
      <c r="H40"/>
      <c r="I40"/>
    </row>
    <row r="41" spans="2:9" x14ac:dyDescent="0.25">
      <c r="C41"/>
      <c r="D41"/>
      <c r="E41"/>
      <c r="F41"/>
      <c r="G41"/>
      <c r="H41"/>
      <c r="I41"/>
    </row>
    <row r="42" spans="2:9" x14ac:dyDescent="0.25">
      <c r="C42"/>
      <c r="D42"/>
      <c r="E42"/>
      <c r="F42"/>
      <c r="G42"/>
      <c r="H42"/>
      <c r="I42"/>
    </row>
  </sheetData>
  <mergeCells count="63">
    <mergeCell ref="B2:I2"/>
    <mergeCell ref="B10:F10"/>
    <mergeCell ref="C31:D31"/>
    <mergeCell ref="E31:F31"/>
    <mergeCell ref="E28:F28"/>
    <mergeCell ref="B7:C7"/>
    <mergeCell ref="B8:C8"/>
    <mergeCell ref="E22:F22"/>
    <mergeCell ref="E23:F23"/>
    <mergeCell ref="C27:D27"/>
    <mergeCell ref="C28:D28"/>
    <mergeCell ref="E11:F11"/>
    <mergeCell ref="E26:F26"/>
    <mergeCell ref="C21:D21"/>
    <mergeCell ref="H20:I20"/>
    <mergeCell ref="H23:I23"/>
    <mergeCell ref="H10:I11"/>
    <mergeCell ref="E24:F24"/>
    <mergeCell ref="E25:F25"/>
    <mergeCell ref="E32:F32"/>
    <mergeCell ref="C33:D33"/>
    <mergeCell ref="E33:F33"/>
    <mergeCell ref="C29:D29"/>
    <mergeCell ref="E29:F29"/>
    <mergeCell ref="C30:D30"/>
    <mergeCell ref="E30:F30"/>
    <mergeCell ref="C32:D32"/>
    <mergeCell ref="E27:F27"/>
    <mergeCell ref="E20:F20"/>
    <mergeCell ref="E21:F21"/>
    <mergeCell ref="E12:F12"/>
    <mergeCell ref="E13:F13"/>
    <mergeCell ref="E14:F14"/>
    <mergeCell ref="E19:F19"/>
    <mergeCell ref="E15:F15"/>
    <mergeCell ref="E16:F16"/>
    <mergeCell ref="C26:D26"/>
    <mergeCell ref="C15:D15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D7:I7"/>
    <mergeCell ref="D8:I8"/>
    <mergeCell ref="H18:I18"/>
    <mergeCell ref="H19:I19"/>
    <mergeCell ref="C11:D11"/>
    <mergeCell ref="C12:D12"/>
    <mergeCell ref="C13:D13"/>
    <mergeCell ref="C14:D14"/>
    <mergeCell ref="H12:I12"/>
    <mergeCell ref="H13:I13"/>
    <mergeCell ref="H14:I14"/>
    <mergeCell ref="E17:F17"/>
    <mergeCell ref="E18:F18"/>
    <mergeCell ref="H15:I15"/>
    <mergeCell ref="H16:I16"/>
    <mergeCell ref="H17:I17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0"/>
  <sheetViews>
    <sheetView zoomScale="70" zoomScaleNormal="70" workbookViewId="0">
      <selection activeCell="H12" sqref="H12:I17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2" t="str">
        <f>"DETALLE DEL SERVICIO ("&amp;B5&amp;" - "&amp;C5&amp;")"</f>
        <v>DETALLE DEL SERVICIO (4A - REGRESO)</v>
      </c>
      <c r="C2" s="92"/>
      <c r="D2" s="92"/>
      <c r="E2" s="92"/>
      <c r="F2" s="92"/>
      <c r="G2" s="92"/>
      <c r="H2" s="92"/>
      <c r="I2" s="92"/>
    </row>
    <row r="3" spans="2:9" ht="9" customHeight="1" x14ac:dyDescent="0.25">
      <c r="B3" s="2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H4"/>
      <c r="I4"/>
    </row>
    <row r="5" spans="2:9" x14ac:dyDescent="0.25">
      <c r="B5" s="44" t="s">
        <v>162</v>
      </c>
      <c r="C5" s="44" t="s">
        <v>189</v>
      </c>
      <c r="D5" s="44" t="str">
        <f>+'Operador L4'!E33</f>
        <v>Segunda Faja</v>
      </c>
      <c r="E5" s="44" t="str">
        <f>+'Operador L4'!G33</f>
        <v>Ñancul</v>
      </c>
      <c r="H5"/>
      <c r="I5"/>
    </row>
    <row r="6" spans="2:9" ht="7.5" customHeight="1" x14ac:dyDescent="0.25">
      <c r="B6" s="4"/>
    </row>
    <row r="7" spans="2:9" x14ac:dyDescent="0.25">
      <c r="B7" s="93" t="s">
        <v>19</v>
      </c>
      <c r="C7" s="93"/>
      <c r="D7" s="84" t="s">
        <v>177</v>
      </c>
      <c r="E7" s="84"/>
      <c r="F7" s="84"/>
      <c r="G7" s="84"/>
      <c r="H7" s="84"/>
      <c r="I7" s="84"/>
    </row>
    <row r="8" spans="2:9" x14ac:dyDescent="0.25">
      <c r="B8" s="93" t="s">
        <v>20</v>
      </c>
      <c r="C8" s="93"/>
      <c r="D8" s="84" t="s">
        <v>176</v>
      </c>
      <c r="E8" s="84"/>
      <c r="F8" s="84"/>
      <c r="G8" s="84"/>
      <c r="H8" s="84"/>
      <c r="I8" s="84"/>
    </row>
    <row r="9" spans="2:9" ht="15" customHeight="1" x14ac:dyDescent="0.25"/>
    <row r="10" spans="2:9" x14ac:dyDescent="0.25">
      <c r="B10" s="86" t="s">
        <v>21</v>
      </c>
      <c r="C10" s="86"/>
      <c r="D10" s="86"/>
      <c r="E10" s="86"/>
      <c r="F10" s="86"/>
      <c r="G10"/>
      <c r="H10" s="90" t="s">
        <v>34</v>
      </c>
      <c r="I10" s="90"/>
    </row>
    <row r="11" spans="2:9" x14ac:dyDescent="0.25">
      <c r="B11" s="20" t="s">
        <v>22</v>
      </c>
      <c r="C11" s="86" t="s">
        <v>6</v>
      </c>
      <c r="D11" s="86"/>
      <c r="E11" s="86" t="s">
        <v>7</v>
      </c>
      <c r="F11" s="86"/>
      <c r="G11"/>
      <c r="H11" s="90"/>
      <c r="I11" s="90"/>
    </row>
    <row r="12" spans="2:9" x14ac:dyDescent="0.25">
      <c r="B12" s="49">
        <v>1</v>
      </c>
      <c r="C12" s="87" t="s">
        <v>142</v>
      </c>
      <c r="D12" s="87"/>
      <c r="E12" s="89" t="s">
        <v>78</v>
      </c>
      <c r="F12" s="89"/>
      <c r="G12" s="5"/>
      <c r="H12" s="109" t="s">
        <v>164</v>
      </c>
      <c r="I12" s="109"/>
    </row>
    <row r="13" spans="2:9" x14ac:dyDescent="0.25">
      <c r="B13" s="49">
        <v>2</v>
      </c>
      <c r="C13" s="87" t="s">
        <v>185</v>
      </c>
      <c r="D13" s="87"/>
      <c r="E13" s="89" t="s">
        <v>78</v>
      </c>
      <c r="F13" s="89"/>
      <c r="G13" s="5"/>
      <c r="H13" s="109" t="s">
        <v>194</v>
      </c>
      <c r="I13" s="109"/>
    </row>
    <row r="14" spans="2:9" x14ac:dyDescent="0.25">
      <c r="B14" s="49">
        <v>3</v>
      </c>
      <c r="C14" s="87" t="s">
        <v>179</v>
      </c>
      <c r="D14" s="87"/>
      <c r="E14" s="89" t="s">
        <v>78</v>
      </c>
      <c r="F14" s="89"/>
      <c r="G14" s="5"/>
      <c r="H14" s="109" t="s">
        <v>185</v>
      </c>
      <c r="I14" s="109"/>
    </row>
    <row r="15" spans="2:9" x14ac:dyDescent="0.25">
      <c r="B15" s="49">
        <v>4</v>
      </c>
      <c r="C15" s="87" t="s">
        <v>138</v>
      </c>
      <c r="D15" s="87"/>
      <c r="E15" s="89" t="s">
        <v>78</v>
      </c>
      <c r="F15" s="89"/>
      <c r="G15" s="5"/>
      <c r="H15" s="109" t="s">
        <v>195</v>
      </c>
      <c r="I15" s="109"/>
    </row>
    <row r="16" spans="2:9" x14ac:dyDescent="0.25">
      <c r="B16" s="49">
        <v>5</v>
      </c>
      <c r="C16" s="87" t="s">
        <v>143</v>
      </c>
      <c r="D16" s="87"/>
      <c r="E16" s="89" t="s">
        <v>78</v>
      </c>
      <c r="F16" s="89"/>
      <c r="G16" s="5"/>
      <c r="H16" s="109" t="s">
        <v>196</v>
      </c>
      <c r="I16" s="109"/>
    </row>
    <row r="17" spans="2:9" x14ac:dyDescent="0.25">
      <c r="B17" s="49">
        <v>6</v>
      </c>
      <c r="C17" s="87" t="s">
        <v>171</v>
      </c>
      <c r="D17" s="87"/>
      <c r="E17" s="89" t="s">
        <v>78</v>
      </c>
      <c r="F17" s="89"/>
      <c r="G17" s="5"/>
      <c r="H17" s="109"/>
      <c r="I17" s="109"/>
    </row>
    <row r="18" spans="2:9" x14ac:dyDescent="0.25">
      <c r="B18" s="49">
        <v>7</v>
      </c>
      <c r="C18" s="87" t="s">
        <v>170</v>
      </c>
      <c r="D18" s="87"/>
      <c r="E18" s="89" t="s">
        <v>78</v>
      </c>
      <c r="F18" s="89"/>
      <c r="G18" s="5"/>
      <c r="H18" s="88"/>
      <c r="I18" s="88"/>
    </row>
    <row r="19" spans="2:9" x14ac:dyDescent="0.25">
      <c r="B19" s="49">
        <v>8</v>
      </c>
      <c r="C19" s="87" t="s">
        <v>180</v>
      </c>
      <c r="D19" s="87"/>
      <c r="E19" s="89" t="s">
        <v>78</v>
      </c>
      <c r="F19" s="89"/>
      <c r="G19" s="5"/>
      <c r="H19" s="85"/>
      <c r="I19" s="85"/>
    </row>
    <row r="20" spans="2:9" x14ac:dyDescent="0.25">
      <c r="B20" s="49">
        <v>9</v>
      </c>
      <c r="C20" s="87" t="s">
        <v>168</v>
      </c>
      <c r="D20" s="87"/>
      <c r="E20" s="89" t="s">
        <v>78</v>
      </c>
      <c r="F20" s="89"/>
      <c r="G20" s="5"/>
      <c r="H20" s="85"/>
      <c r="I20" s="85"/>
    </row>
    <row r="21" spans="2:9" x14ac:dyDescent="0.25">
      <c r="B21" s="49">
        <v>10</v>
      </c>
      <c r="C21" s="87" t="s">
        <v>181</v>
      </c>
      <c r="D21" s="87"/>
      <c r="E21" s="89" t="s">
        <v>78</v>
      </c>
      <c r="F21" s="89"/>
      <c r="G21" s="5"/>
      <c r="H21" s="29"/>
      <c r="I21" s="27"/>
    </row>
    <row r="22" spans="2:9" x14ac:dyDescent="0.25">
      <c r="B22" s="49">
        <v>11</v>
      </c>
      <c r="C22" s="87" t="s">
        <v>182</v>
      </c>
      <c r="D22" s="87"/>
      <c r="E22" s="89" t="s">
        <v>78</v>
      </c>
      <c r="F22" s="89"/>
      <c r="G22" s="5"/>
      <c r="H22" s="29"/>
      <c r="I22" s="29"/>
    </row>
    <row r="23" spans="2:9" x14ac:dyDescent="0.25">
      <c r="B23" s="49">
        <v>12</v>
      </c>
      <c r="C23" s="87" t="s">
        <v>167</v>
      </c>
      <c r="D23" s="87"/>
      <c r="E23" s="89" t="s">
        <v>78</v>
      </c>
      <c r="F23" s="89"/>
      <c r="G23" s="5"/>
      <c r="H23" s="86" t="s">
        <v>23</v>
      </c>
      <c r="I23" s="86"/>
    </row>
    <row r="24" spans="2:9" x14ac:dyDescent="0.25">
      <c r="B24" s="49">
        <v>13</v>
      </c>
      <c r="C24" s="87" t="s">
        <v>139</v>
      </c>
      <c r="D24" s="87"/>
      <c r="E24" s="89" t="s">
        <v>78</v>
      </c>
      <c r="F24" s="89"/>
      <c r="G24" s="5"/>
      <c r="H24" s="50" t="s">
        <v>140</v>
      </c>
      <c r="I24" s="51">
        <v>400</v>
      </c>
    </row>
    <row r="25" spans="2:9" x14ac:dyDescent="0.25">
      <c r="B25" s="49">
        <v>14</v>
      </c>
      <c r="C25" s="87" t="s">
        <v>144</v>
      </c>
      <c r="D25" s="87"/>
      <c r="E25" s="89" t="s">
        <v>78</v>
      </c>
      <c r="F25" s="89"/>
      <c r="G25" s="5"/>
      <c r="H25" s="50" t="s">
        <v>164</v>
      </c>
      <c r="I25" s="51">
        <v>450</v>
      </c>
    </row>
    <row r="26" spans="2:9" x14ac:dyDescent="0.25">
      <c r="B26" s="49">
        <v>15</v>
      </c>
      <c r="C26" s="87" t="s">
        <v>145</v>
      </c>
      <c r="D26" s="87"/>
      <c r="E26" s="89" t="s">
        <v>78</v>
      </c>
      <c r="F26" s="89"/>
      <c r="G26" s="5"/>
      <c r="H26" s="61" t="s">
        <v>141</v>
      </c>
      <c r="I26" s="51">
        <v>150</v>
      </c>
    </row>
    <row r="27" spans="2:9" x14ac:dyDescent="0.25">
      <c r="B27" s="58">
        <v>16</v>
      </c>
      <c r="C27" s="87" t="s">
        <v>154</v>
      </c>
      <c r="D27" s="87"/>
      <c r="E27" s="89" t="s">
        <v>78</v>
      </c>
      <c r="F27" s="89"/>
      <c r="G27" s="5"/>
      <c r="H27"/>
      <c r="I27"/>
    </row>
    <row r="28" spans="2:9" x14ac:dyDescent="0.25">
      <c r="B28" s="58">
        <v>17</v>
      </c>
      <c r="C28" s="87" t="s">
        <v>146</v>
      </c>
      <c r="D28" s="87"/>
      <c r="E28" s="89" t="s">
        <v>78</v>
      </c>
      <c r="F28" s="89"/>
      <c r="G28" s="5"/>
    </row>
    <row r="29" spans="2:9" x14ac:dyDescent="0.25">
      <c r="B29" s="58">
        <v>18</v>
      </c>
      <c r="C29" s="87" t="s">
        <v>147</v>
      </c>
      <c r="D29" s="87"/>
      <c r="E29" s="89" t="s">
        <v>78</v>
      </c>
      <c r="F29" s="89"/>
      <c r="G29" s="5"/>
    </row>
    <row r="30" spans="2:9" x14ac:dyDescent="0.25">
      <c r="B30" s="58">
        <v>19</v>
      </c>
      <c r="C30" s="89" t="s">
        <v>148</v>
      </c>
      <c r="D30" s="89"/>
      <c r="E30" s="89" t="s">
        <v>78</v>
      </c>
      <c r="F30" s="89"/>
      <c r="G30" s="5"/>
    </row>
    <row r="31" spans="2:9" x14ac:dyDescent="0.25">
      <c r="B31" s="58">
        <v>20</v>
      </c>
      <c r="C31" s="89" t="s">
        <v>144</v>
      </c>
      <c r="D31" s="89"/>
      <c r="E31" s="89" t="s">
        <v>78</v>
      </c>
      <c r="F31" s="89"/>
      <c r="G31" s="5"/>
    </row>
    <row r="32" spans="2:9" x14ac:dyDescent="0.25">
      <c r="B32" s="58">
        <v>21</v>
      </c>
      <c r="C32" s="89" t="s">
        <v>165</v>
      </c>
      <c r="D32" s="89"/>
      <c r="E32" s="89" t="s">
        <v>78</v>
      </c>
      <c r="F32" s="89"/>
      <c r="G32" s="5"/>
    </row>
    <row r="33" spans="2:9" x14ac:dyDescent="0.25">
      <c r="B33" s="58">
        <v>22</v>
      </c>
      <c r="C33" s="89" t="s">
        <v>183</v>
      </c>
      <c r="D33" s="89"/>
      <c r="E33" s="89" t="s">
        <v>78</v>
      </c>
      <c r="F33" s="89"/>
      <c r="G33" s="5"/>
    </row>
    <row r="34" spans="2:9" x14ac:dyDescent="0.25">
      <c r="B34" s="58">
        <v>23</v>
      </c>
      <c r="C34" s="89" t="s">
        <v>175</v>
      </c>
      <c r="D34" s="89"/>
      <c r="E34" s="89" t="s">
        <v>78</v>
      </c>
      <c r="F34" s="89"/>
    </row>
    <row r="35" spans="2:9" x14ac:dyDescent="0.25">
      <c r="B35" s="58">
        <v>24</v>
      </c>
      <c r="C35" s="89" t="s">
        <v>166</v>
      </c>
      <c r="D35" s="89"/>
      <c r="E35" s="89" t="s">
        <v>78</v>
      </c>
      <c r="F35" s="89"/>
    </row>
    <row r="36" spans="2:9" x14ac:dyDescent="0.25">
      <c r="B36" s="58">
        <v>25</v>
      </c>
      <c r="C36" s="89" t="s">
        <v>153</v>
      </c>
      <c r="D36" s="89"/>
      <c r="E36" s="89" t="s">
        <v>78</v>
      </c>
      <c r="F36" s="89"/>
    </row>
    <row r="37" spans="2:9" x14ac:dyDescent="0.25">
      <c r="B37" s="58">
        <v>26</v>
      </c>
      <c r="C37" s="89" t="s">
        <v>183</v>
      </c>
      <c r="D37" s="89"/>
      <c r="E37" s="89" t="s">
        <v>78</v>
      </c>
      <c r="F37" s="89"/>
    </row>
    <row r="38" spans="2:9" x14ac:dyDescent="0.25">
      <c r="B38" s="58">
        <v>27</v>
      </c>
      <c r="C38" s="89" t="s">
        <v>184</v>
      </c>
      <c r="D38" s="89"/>
      <c r="E38" s="89" t="s">
        <v>78</v>
      </c>
      <c r="F38" s="89"/>
    </row>
    <row r="39" spans="2:9" x14ac:dyDescent="0.25">
      <c r="B39" s="58">
        <v>28</v>
      </c>
      <c r="C39" s="89" t="s">
        <v>173</v>
      </c>
      <c r="D39" s="89"/>
      <c r="E39" s="89" t="s">
        <v>78</v>
      </c>
      <c r="F39" s="89"/>
      <c r="G39"/>
      <c r="H39"/>
      <c r="I39"/>
    </row>
    <row r="40" spans="2:9" x14ac:dyDescent="0.25">
      <c r="B40" s="58">
        <v>29</v>
      </c>
      <c r="C40" s="89" t="s">
        <v>172</v>
      </c>
      <c r="D40" s="89"/>
      <c r="E40" s="89" t="s">
        <v>78</v>
      </c>
      <c r="F40" s="89"/>
      <c r="G40"/>
      <c r="H40"/>
      <c r="I40"/>
    </row>
  </sheetData>
  <mergeCells count="77">
    <mergeCell ref="E37:F37"/>
    <mergeCell ref="E38:F38"/>
    <mergeCell ref="E39:F39"/>
    <mergeCell ref="E40:F40"/>
    <mergeCell ref="C37:D37"/>
    <mergeCell ref="C38:D38"/>
    <mergeCell ref="C39:D39"/>
    <mergeCell ref="C40:D40"/>
    <mergeCell ref="C28:D28"/>
    <mergeCell ref="E28:F28"/>
    <mergeCell ref="C29:D29"/>
    <mergeCell ref="E29:F29"/>
    <mergeCell ref="C30:D30"/>
    <mergeCell ref="E30:F30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34:D34"/>
    <mergeCell ref="E34:F34"/>
    <mergeCell ref="E27:F27"/>
    <mergeCell ref="C22:D22"/>
    <mergeCell ref="E22:F22"/>
    <mergeCell ref="C23:D23"/>
    <mergeCell ref="E23:F23"/>
    <mergeCell ref="C24:D24"/>
    <mergeCell ref="E24:F24"/>
    <mergeCell ref="C27:D27"/>
    <mergeCell ref="H23:I23"/>
    <mergeCell ref="C25:D25"/>
    <mergeCell ref="E25:F25"/>
    <mergeCell ref="C26:D26"/>
    <mergeCell ref="E26:F2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90" orientation="landscape" r:id="rId1"/>
  <headerFooter>
    <oddHeader>&amp;F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2"/>
  <sheetViews>
    <sheetView zoomScale="70" zoomScaleNormal="70" zoomScaleSheetLayoutView="70" workbookViewId="0">
      <selection activeCell="L18" sqref="L18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2" t="str">
        <f>"DETALLE DEL SERVICIO ("&amp;B5&amp;" - "&amp;C5&amp;")"</f>
        <v>DETALLE DEL SERVICIO (4B - IDA)</v>
      </c>
      <c r="C2" s="92"/>
      <c r="D2" s="92"/>
      <c r="E2" s="92"/>
      <c r="F2" s="92"/>
      <c r="G2" s="92"/>
      <c r="H2" s="92"/>
      <c r="I2" s="92"/>
    </row>
    <row r="3" spans="2:9" ht="9" customHeight="1" x14ac:dyDescent="0.25">
      <c r="B3" s="2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H4"/>
      <c r="I4"/>
    </row>
    <row r="5" spans="2:9" x14ac:dyDescent="0.25">
      <c r="B5" s="44" t="s">
        <v>163</v>
      </c>
      <c r="C5" s="44" t="s">
        <v>188</v>
      </c>
      <c r="D5" s="44" t="str">
        <f>+'Operador L4'!E34</f>
        <v>Ñancul</v>
      </c>
      <c r="E5" s="44" t="str">
        <f>+'Operador L4'!G34</f>
        <v>Segunda Faja</v>
      </c>
      <c r="H5"/>
      <c r="I5"/>
    </row>
    <row r="6" spans="2:9" ht="7.5" customHeight="1" x14ac:dyDescent="0.25">
      <c r="B6" s="4"/>
    </row>
    <row r="7" spans="2:9" x14ac:dyDescent="0.25">
      <c r="B7" s="93" t="s">
        <v>19</v>
      </c>
      <c r="C7" s="93"/>
      <c r="D7" s="84" t="s">
        <v>176</v>
      </c>
      <c r="E7" s="84"/>
      <c r="F7" s="84"/>
      <c r="G7" s="84"/>
      <c r="H7" s="84"/>
      <c r="I7" s="84"/>
    </row>
    <row r="8" spans="2:9" x14ac:dyDescent="0.25">
      <c r="B8" s="93" t="s">
        <v>20</v>
      </c>
      <c r="C8" s="93"/>
      <c r="D8" s="84" t="s">
        <v>177</v>
      </c>
      <c r="E8" s="84"/>
      <c r="F8" s="84"/>
      <c r="G8" s="84"/>
      <c r="H8" s="84"/>
      <c r="I8" s="84"/>
    </row>
    <row r="9" spans="2:9" ht="15" customHeight="1" x14ac:dyDescent="0.25"/>
    <row r="10" spans="2:9" x14ac:dyDescent="0.25">
      <c r="B10" s="86" t="s">
        <v>21</v>
      </c>
      <c r="C10" s="86"/>
      <c r="D10" s="86"/>
      <c r="E10" s="86"/>
      <c r="F10" s="86"/>
      <c r="G10"/>
      <c r="H10" s="90" t="s">
        <v>34</v>
      </c>
      <c r="I10" s="90"/>
    </row>
    <row r="11" spans="2:9" x14ac:dyDescent="0.25">
      <c r="B11" s="20" t="s">
        <v>22</v>
      </c>
      <c r="C11" s="86" t="s">
        <v>6</v>
      </c>
      <c r="D11" s="86"/>
      <c r="E11" s="86" t="s">
        <v>7</v>
      </c>
      <c r="F11" s="86"/>
      <c r="G11"/>
      <c r="H11" s="90"/>
      <c r="I11" s="90"/>
    </row>
    <row r="12" spans="2:9" x14ac:dyDescent="0.25">
      <c r="B12" s="49">
        <v>1</v>
      </c>
      <c r="C12" s="87" t="s">
        <v>172</v>
      </c>
      <c r="D12" s="87"/>
      <c r="E12" s="89" t="s">
        <v>78</v>
      </c>
      <c r="F12" s="89"/>
      <c r="G12" s="5"/>
      <c r="H12" s="91" t="s">
        <v>197</v>
      </c>
      <c r="I12" s="91"/>
    </row>
    <row r="13" spans="2:9" x14ac:dyDescent="0.25">
      <c r="B13" s="49">
        <v>2</v>
      </c>
      <c r="C13" s="94" t="s">
        <v>173</v>
      </c>
      <c r="D13" s="95"/>
      <c r="E13" s="89" t="s">
        <v>78</v>
      </c>
      <c r="F13" s="89"/>
      <c r="G13" s="5"/>
      <c r="H13" s="91" t="s">
        <v>200</v>
      </c>
      <c r="I13" s="91"/>
    </row>
    <row r="14" spans="2:9" x14ac:dyDescent="0.25">
      <c r="B14" s="49">
        <v>3</v>
      </c>
      <c r="C14" s="94" t="s">
        <v>165</v>
      </c>
      <c r="D14" s="95"/>
      <c r="E14" s="89" t="s">
        <v>78</v>
      </c>
      <c r="F14" s="89"/>
      <c r="G14" s="5"/>
      <c r="H14" s="91" t="s">
        <v>201</v>
      </c>
      <c r="I14" s="91"/>
    </row>
    <row r="15" spans="2:9" x14ac:dyDescent="0.25">
      <c r="B15" s="49">
        <v>4</v>
      </c>
      <c r="C15" s="94" t="s">
        <v>183</v>
      </c>
      <c r="D15" s="95"/>
      <c r="E15" s="89" t="s">
        <v>78</v>
      </c>
      <c r="F15" s="89"/>
      <c r="G15" s="5"/>
      <c r="H15" s="109" t="s">
        <v>202</v>
      </c>
      <c r="I15" s="109"/>
    </row>
    <row r="16" spans="2:9" x14ac:dyDescent="0.25">
      <c r="B16" s="49">
        <v>5</v>
      </c>
      <c r="C16" s="94" t="s">
        <v>175</v>
      </c>
      <c r="D16" s="95"/>
      <c r="E16" s="89" t="s">
        <v>78</v>
      </c>
      <c r="F16" s="89"/>
      <c r="G16" s="5"/>
      <c r="H16" s="91"/>
      <c r="I16" s="91"/>
    </row>
    <row r="17" spans="2:9" x14ac:dyDescent="0.25">
      <c r="B17" s="49">
        <v>6</v>
      </c>
      <c r="C17" s="94" t="s">
        <v>166</v>
      </c>
      <c r="D17" s="95"/>
      <c r="E17" s="89" t="s">
        <v>78</v>
      </c>
      <c r="F17" s="89"/>
      <c r="G17" s="5"/>
      <c r="H17" s="109"/>
      <c r="I17" s="109"/>
    </row>
    <row r="18" spans="2:9" x14ac:dyDescent="0.25">
      <c r="B18" s="49">
        <v>7</v>
      </c>
      <c r="C18" s="94" t="s">
        <v>153</v>
      </c>
      <c r="D18" s="95"/>
      <c r="E18" s="89" t="s">
        <v>78</v>
      </c>
      <c r="F18" s="89"/>
      <c r="G18" s="5"/>
      <c r="H18" s="85"/>
      <c r="I18" s="85"/>
    </row>
    <row r="19" spans="2:9" x14ac:dyDescent="0.25">
      <c r="B19" s="49">
        <v>8</v>
      </c>
      <c r="C19" s="94" t="s">
        <v>183</v>
      </c>
      <c r="D19" s="95"/>
      <c r="E19" s="89" t="s">
        <v>78</v>
      </c>
      <c r="F19" s="89"/>
      <c r="G19" s="5"/>
      <c r="H19" s="85"/>
      <c r="I19" s="85"/>
    </row>
    <row r="20" spans="2:9" x14ac:dyDescent="0.25">
      <c r="B20" s="49">
        <v>9</v>
      </c>
      <c r="C20" s="94" t="s">
        <v>165</v>
      </c>
      <c r="D20" s="95"/>
      <c r="E20" s="89" t="s">
        <v>78</v>
      </c>
      <c r="F20" s="89"/>
      <c r="G20" s="5"/>
      <c r="H20" s="85"/>
      <c r="I20" s="85"/>
    </row>
    <row r="21" spans="2:9" x14ac:dyDescent="0.25">
      <c r="B21" s="49">
        <v>10</v>
      </c>
      <c r="C21" s="94" t="s">
        <v>144</v>
      </c>
      <c r="D21" s="95"/>
      <c r="E21" s="89" t="s">
        <v>78</v>
      </c>
      <c r="F21" s="89"/>
      <c r="G21" s="5"/>
      <c r="H21" s="29"/>
      <c r="I21" s="27"/>
    </row>
    <row r="22" spans="2:9" x14ac:dyDescent="0.25">
      <c r="B22" s="49">
        <v>11</v>
      </c>
      <c r="C22" s="94" t="s">
        <v>150</v>
      </c>
      <c r="D22" s="95"/>
      <c r="E22" s="89" t="s">
        <v>78</v>
      </c>
      <c r="F22" s="89"/>
      <c r="G22" s="5"/>
      <c r="H22" s="29"/>
      <c r="I22" s="29"/>
    </row>
    <row r="23" spans="2:9" x14ac:dyDescent="0.25">
      <c r="B23" s="49">
        <v>12</v>
      </c>
      <c r="C23" s="94" t="s">
        <v>151</v>
      </c>
      <c r="D23" s="95"/>
      <c r="E23" s="89" t="s">
        <v>78</v>
      </c>
      <c r="F23" s="89"/>
      <c r="G23" s="5"/>
      <c r="H23" s="86" t="s">
        <v>23</v>
      </c>
      <c r="I23" s="86"/>
    </row>
    <row r="24" spans="2:9" x14ac:dyDescent="0.25">
      <c r="B24" s="49">
        <v>13</v>
      </c>
      <c r="C24" s="94" t="s">
        <v>139</v>
      </c>
      <c r="D24" s="95"/>
      <c r="E24" s="89" t="s">
        <v>78</v>
      </c>
      <c r="F24" s="89"/>
      <c r="G24" s="5"/>
      <c r="H24" s="50" t="s">
        <v>140</v>
      </c>
      <c r="I24" s="51">
        <v>400</v>
      </c>
    </row>
    <row r="25" spans="2:9" x14ac:dyDescent="0.25">
      <c r="B25" s="49">
        <v>14</v>
      </c>
      <c r="C25" s="94" t="s">
        <v>167</v>
      </c>
      <c r="D25" s="95"/>
      <c r="E25" s="89" t="s">
        <v>78</v>
      </c>
      <c r="F25" s="89"/>
      <c r="G25" s="5"/>
      <c r="H25" s="50" t="s">
        <v>164</v>
      </c>
      <c r="I25" s="51">
        <v>450</v>
      </c>
    </row>
    <row r="26" spans="2:9" x14ac:dyDescent="0.25">
      <c r="B26" s="49">
        <v>15</v>
      </c>
      <c r="C26" s="94" t="s">
        <v>143</v>
      </c>
      <c r="D26" s="95"/>
      <c r="E26" s="89" t="s">
        <v>78</v>
      </c>
      <c r="F26" s="89"/>
      <c r="G26" s="5"/>
      <c r="H26" s="61" t="s">
        <v>141</v>
      </c>
      <c r="I26" s="51">
        <v>150</v>
      </c>
    </row>
    <row r="27" spans="2:9" x14ac:dyDescent="0.25">
      <c r="B27" s="49">
        <v>16</v>
      </c>
      <c r="C27" s="94" t="s">
        <v>138</v>
      </c>
      <c r="D27" s="95"/>
      <c r="E27" s="89" t="s">
        <v>78</v>
      </c>
      <c r="F27" s="89"/>
      <c r="G27" s="5"/>
      <c r="H27"/>
      <c r="I27"/>
    </row>
    <row r="28" spans="2:9" x14ac:dyDescent="0.25">
      <c r="B28" s="49">
        <v>17</v>
      </c>
      <c r="C28" s="94" t="s">
        <v>179</v>
      </c>
      <c r="D28" s="95"/>
      <c r="E28" s="89" t="s">
        <v>78</v>
      </c>
      <c r="F28" s="89"/>
      <c r="G28" s="5"/>
    </row>
    <row r="29" spans="2:9" x14ac:dyDescent="0.25">
      <c r="B29" s="49">
        <v>18</v>
      </c>
      <c r="C29" s="94" t="s">
        <v>178</v>
      </c>
      <c r="D29" s="95"/>
      <c r="E29" s="89" t="s">
        <v>78</v>
      </c>
      <c r="F29" s="89"/>
      <c r="G29" s="5"/>
    </row>
    <row r="30" spans="2:9" x14ac:dyDescent="0.25">
      <c r="B30" s="49">
        <v>19</v>
      </c>
      <c r="C30" s="87" t="s">
        <v>142</v>
      </c>
      <c r="D30" s="87"/>
      <c r="E30" s="89" t="s">
        <v>78</v>
      </c>
      <c r="F30" s="89"/>
      <c r="G30" s="5"/>
    </row>
    <row r="31" spans="2:9" x14ac:dyDescent="0.25">
      <c r="C31"/>
      <c r="D31"/>
      <c r="E31"/>
      <c r="F31"/>
      <c r="G31" s="5"/>
    </row>
    <row r="32" spans="2:9" x14ac:dyDescent="0.25">
      <c r="C32"/>
      <c r="D32"/>
      <c r="E32"/>
      <c r="F32"/>
      <c r="G32" s="5"/>
    </row>
    <row r="33" spans="3:9" x14ac:dyDescent="0.25">
      <c r="C33"/>
      <c r="D33"/>
      <c r="E33"/>
      <c r="F33"/>
      <c r="G33" s="5"/>
    </row>
    <row r="34" spans="3:9" x14ac:dyDescent="0.25">
      <c r="C34"/>
      <c r="D34"/>
      <c r="E34"/>
      <c r="F34"/>
    </row>
    <row r="35" spans="3:9" x14ac:dyDescent="0.25">
      <c r="C35"/>
      <c r="D35"/>
      <c r="E35"/>
      <c r="F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38" spans="3:9" x14ac:dyDescent="0.25">
      <c r="C38"/>
      <c r="D38"/>
      <c r="E38"/>
      <c r="F38"/>
    </row>
    <row r="39" spans="3:9" x14ac:dyDescent="0.25">
      <c r="C39"/>
      <c r="D39"/>
      <c r="E39"/>
      <c r="F39"/>
      <c r="G39"/>
      <c r="H39"/>
      <c r="I39"/>
    </row>
    <row r="40" spans="3:9" x14ac:dyDescent="0.25">
      <c r="C40"/>
      <c r="D40"/>
      <c r="E40"/>
      <c r="F40"/>
      <c r="G40"/>
      <c r="H40"/>
      <c r="I40"/>
    </row>
    <row r="41" spans="3:9" x14ac:dyDescent="0.25">
      <c r="C41"/>
      <c r="D41"/>
      <c r="E41"/>
      <c r="F41"/>
      <c r="G41"/>
      <c r="H41"/>
      <c r="I41"/>
    </row>
    <row r="42" spans="3:9" x14ac:dyDescent="0.25">
      <c r="C42"/>
      <c r="D42"/>
      <c r="E42"/>
      <c r="F42"/>
      <c r="G42"/>
      <c r="H42"/>
      <c r="I42"/>
    </row>
  </sheetData>
  <mergeCells count="57">
    <mergeCell ref="C28:D28"/>
    <mergeCell ref="E28:F28"/>
    <mergeCell ref="C29:D29"/>
    <mergeCell ref="E29:F29"/>
    <mergeCell ref="C30:D30"/>
    <mergeCell ref="E30:F30"/>
    <mergeCell ref="E27:F27"/>
    <mergeCell ref="C22:D22"/>
    <mergeCell ref="E22:F22"/>
    <mergeCell ref="C23:D23"/>
    <mergeCell ref="E23:F23"/>
    <mergeCell ref="C24:D24"/>
    <mergeCell ref="E24:F24"/>
    <mergeCell ref="C27:D27"/>
    <mergeCell ref="H23:I23"/>
    <mergeCell ref="C25:D25"/>
    <mergeCell ref="E25:F25"/>
    <mergeCell ref="C26:D26"/>
    <mergeCell ref="E26:F2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2:I43"/>
  <sheetViews>
    <sheetView zoomScale="70" zoomScaleNormal="70" zoomScaleSheetLayoutView="70" workbookViewId="0">
      <selection activeCell="H27" sqref="H27"/>
    </sheetView>
  </sheetViews>
  <sheetFormatPr baseColWidth="10" defaultRowHeight="15" x14ac:dyDescent="0.25"/>
  <cols>
    <col min="1" max="1" width="4" customWidth="1"/>
    <col min="2" max="2" width="14.7109375" customWidth="1"/>
    <col min="3" max="6" width="14.7109375" style="2" customWidth="1"/>
    <col min="7" max="7" width="5.28515625" style="2" customWidth="1"/>
    <col min="8" max="8" width="17.28515625" style="2" customWidth="1"/>
    <col min="9" max="9" width="18.85546875" style="2" customWidth="1"/>
    <col min="10" max="10" width="11.85546875" customWidth="1"/>
    <col min="11" max="11" width="11.42578125" customWidth="1"/>
  </cols>
  <sheetData>
    <row r="2" spans="2:9" ht="21" x14ac:dyDescent="0.25">
      <c r="B2" s="92" t="str">
        <f>"DETALLE DEL SERVICIO ("&amp;B5&amp;" - "&amp;C5&amp;")"</f>
        <v>DETALLE DEL SERVICIO (4B - REGRESO)</v>
      </c>
      <c r="C2" s="92"/>
      <c r="D2" s="92"/>
      <c r="E2" s="92"/>
      <c r="F2" s="92"/>
      <c r="G2" s="92"/>
      <c r="H2" s="92"/>
      <c r="I2" s="92"/>
    </row>
    <row r="3" spans="2:9" ht="9" customHeight="1" x14ac:dyDescent="0.25">
      <c r="B3" s="2"/>
    </row>
    <row r="4" spans="2:9" x14ac:dyDescent="0.25">
      <c r="B4" s="16" t="s">
        <v>0</v>
      </c>
      <c r="C4" s="16" t="s">
        <v>1</v>
      </c>
      <c r="D4" s="16" t="s">
        <v>4</v>
      </c>
      <c r="E4" s="16" t="s">
        <v>5</v>
      </c>
      <c r="H4"/>
      <c r="I4"/>
    </row>
    <row r="5" spans="2:9" x14ac:dyDescent="0.25">
      <c r="B5" s="44" t="s">
        <v>163</v>
      </c>
      <c r="C5" s="44" t="s">
        <v>189</v>
      </c>
      <c r="D5" s="44" t="str">
        <f>+'Operador L4'!E35</f>
        <v>Segunda Faja</v>
      </c>
      <c r="E5" s="44" t="str">
        <f>+'Operador L4'!G35</f>
        <v>Ñancul</v>
      </c>
      <c r="H5"/>
      <c r="I5"/>
    </row>
    <row r="6" spans="2:9" ht="7.5" customHeight="1" x14ac:dyDescent="0.25">
      <c r="B6" s="4"/>
    </row>
    <row r="7" spans="2:9" x14ac:dyDescent="0.25">
      <c r="B7" s="93" t="s">
        <v>19</v>
      </c>
      <c r="C7" s="93"/>
      <c r="D7" s="84" t="s">
        <v>177</v>
      </c>
      <c r="E7" s="84"/>
      <c r="F7" s="84"/>
      <c r="G7" s="84"/>
      <c r="H7" s="84"/>
      <c r="I7" s="84"/>
    </row>
    <row r="8" spans="2:9" x14ac:dyDescent="0.25">
      <c r="B8" s="93" t="s">
        <v>20</v>
      </c>
      <c r="C8" s="93"/>
      <c r="D8" s="84" t="s">
        <v>176</v>
      </c>
      <c r="E8" s="84"/>
      <c r="F8" s="84"/>
      <c r="G8" s="84"/>
      <c r="H8" s="84"/>
      <c r="I8" s="84"/>
    </row>
    <row r="9" spans="2:9" ht="15" customHeight="1" x14ac:dyDescent="0.25"/>
    <row r="10" spans="2:9" x14ac:dyDescent="0.25">
      <c r="B10" s="86" t="s">
        <v>21</v>
      </c>
      <c r="C10" s="86"/>
      <c r="D10" s="86"/>
      <c r="E10" s="86"/>
      <c r="F10" s="86"/>
      <c r="G10"/>
      <c r="H10" s="90" t="s">
        <v>34</v>
      </c>
      <c r="I10" s="90"/>
    </row>
    <row r="11" spans="2:9" x14ac:dyDescent="0.25">
      <c r="B11" s="20" t="s">
        <v>22</v>
      </c>
      <c r="C11" s="86" t="s">
        <v>6</v>
      </c>
      <c r="D11" s="86"/>
      <c r="E11" s="86" t="s">
        <v>7</v>
      </c>
      <c r="F11" s="86"/>
      <c r="G11"/>
      <c r="H11" s="90"/>
      <c r="I11" s="90"/>
    </row>
    <row r="12" spans="2:9" x14ac:dyDescent="0.25">
      <c r="B12" s="65">
        <v>1</v>
      </c>
      <c r="C12" s="91" t="s">
        <v>190</v>
      </c>
      <c r="D12" s="91"/>
      <c r="E12" s="91" t="s">
        <v>78</v>
      </c>
      <c r="F12" s="91"/>
      <c r="G12" s="5"/>
      <c r="H12" s="109" t="s">
        <v>164</v>
      </c>
      <c r="I12" s="109"/>
    </row>
    <row r="13" spans="2:9" x14ac:dyDescent="0.25">
      <c r="B13" s="65">
        <v>2</v>
      </c>
      <c r="C13" s="91" t="s">
        <v>191</v>
      </c>
      <c r="D13" s="91"/>
      <c r="E13" s="91" t="s">
        <v>78</v>
      </c>
      <c r="F13" s="91"/>
      <c r="G13" s="5"/>
      <c r="H13" s="91" t="s">
        <v>203</v>
      </c>
      <c r="I13" s="91"/>
    </row>
    <row r="14" spans="2:9" x14ac:dyDescent="0.25">
      <c r="B14" s="65">
        <v>3</v>
      </c>
      <c r="C14" s="91" t="s">
        <v>186</v>
      </c>
      <c r="D14" s="91"/>
      <c r="E14" s="91" t="s">
        <v>78</v>
      </c>
      <c r="F14" s="91"/>
      <c r="G14" s="5"/>
      <c r="H14" s="91" t="s">
        <v>204</v>
      </c>
      <c r="I14" s="91"/>
    </row>
    <row r="15" spans="2:9" x14ac:dyDescent="0.25">
      <c r="B15" s="65">
        <v>4</v>
      </c>
      <c r="C15" s="91" t="s">
        <v>138</v>
      </c>
      <c r="D15" s="91"/>
      <c r="E15" s="91" t="s">
        <v>78</v>
      </c>
      <c r="F15" s="91"/>
      <c r="G15" s="5"/>
      <c r="H15" s="91" t="s">
        <v>196</v>
      </c>
      <c r="I15" s="91"/>
    </row>
    <row r="16" spans="2:9" x14ac:dyDescent="0.25">
      <c r="B16" s="65">
        <v>5</v>
      </c>
      <c r="C16" s="91" t="s">
        <v>143</v>
      </c>
      <c r="D16" s="91"/>
      <c r="E16" s="91" t="s">
        <v>78</v>
      </c>
      <c r="F16" s="91"/>
      <c r="G16" s="5"/>
      <c r="H16" s="91"/>
      <c r="I16" s="91"/>
    </row>
    <row r="17" spans="2:9" x14ac:dyDescent="0.25">
      <c r="B17" s="65">
        <v>6</v>
      </c>
      <c r="C17" s="91" t="s">
        <v>152</v>
      </c>
      <c r="D17" s="91"/>
      <c r="E17" s="91" t="s">
        <v>78</v>
      </c>
      <c r="F17" s="91"/>
      <c r="G17" s="5"/>
      <c r="H17" s="91"/>
      <c r="I17" s="91"/>
    </row>
    <row r="18" spans="2:9" x14ac:dyDescent="0.25">
      <c r="B18" s="65">
        <v>7</v>
      </c>
      <c r="C18" s="91" t="s">
        <v>146</v>
      </c>
      <c r="D18" s="91"/>
      <c r="E18" s="91" t="s">
        <v>78</v>
      </c>
      <c r="F18" s="91"/>
      <c r="G18" s="5"/>
      <c r="H18" s="88"/>
      <c r="I18" s="88"/>
    </row>
    <row r="19" spans="2:9" x14ac:dyDescent="0.25">
      <c r="B19" s="65">
        <v>8</v>
      </c>
      <c r="C19" s="91" t="s">
        <v>151</v>
      </c>
      <c r="D19" s="91"/>
      <c r="E19" s="91" t="s">
        <v>78</v>
      </c>
      <c r="F19" s="91"/>
      <c r="G19" s="5"/>
      <c r="H19" s="85"/>
      <c r="I19" s="85"/>
    </row>
    <row r="20" spans="2:9" x14ac:dyDescent="0.25">
      <c r="B20" s="65">
        <v>9</v>
      </c>
      <c r="C20" s="91" t="s">
        <v>145</v>
      </c>
      <c r="D20" s="91"/>
      <c r="E20" s="91" t="s">
        <v>78</v>
      </c>
      <c r="F20" s="91"/>
      <c r="G20" s="5"/>
      <c r="H20" s="85"/>
      <c r="I20" s="85"/>
    </row>
    <row r="21" spans="2:9" x14ac:dyDescent="0.25">
      <c r="B21" s="65">
        <v>10</v>
      </c>
      <c r="C21" s="91" t="s">
        <v>187</v>
      </c>
      <c r="D21" s="91"/>
      <c r="E21" s="91" t="s">
        <v>78</v>
      </c>
      <c r="F21" s="91"/>
      <c r="G21" s="5"/>
      <c r="H21" s="29"/>
      <c r="I21" s="27"/>
    </row>
    <row r="22" spans="2:9" x14ac:dyDescent="0.25">
      <c r="B22" s="65">
        <v>11</v>
      </c>
      <c r="C22" s="91" t="s">
        <v>146</v>
      </c>
      <c r="D22" s="91"/>
      <c r="E22" s="91" t="s">
        <v>78</v>
      </c>
      <c r="F22" s="91"/>
      <c r="G22" s="5"/>
      <c r="H22" s="29"/>
      <c r="I22" s="29"/>
    </row>
    <row r="23" spans="2:9" x14ac:dyDescent="0.25">
      <c r="B23" s="65">
        <v>12</v>
      </c>
      <c r="C23" s="91" t="s">
        <v>147</v>
      </c>
      <c r="D23" s="91"/>
      <c r="E23" s="91" t="s">
        <v>78</v>
      </c>
      <c r="F23" s="91"/>
      <c r="G23" s="5"/>
      <c r="H23" s="86" t="s">
        <v>23</v>
      </c>
      <c r="I23" s="86"/>
    </row>
    <row r="24" spans="2:9" x14ac:dyDescent="0.25">
      <c r="B24" s="65">
        <v>13</v>
      </c>
      <c r="C24" s="91" t="s">
        <v>148</v>
      </c>
      <c r="D24" s="91"/>
      <c r="E24" s="91" t="s">
        <v>78</v>
      </c>
      <c r="F24" s="91"/>
      <c r="G24" s="5"/>
      <c r="H24" s="61" t="s">
        <v>140</v>
      </c>
      <c r="I24" s="62">
        <v>400</v>
      </c>
    </row>
    <row r="25" spans="2:9" x14ac:dyDescent="0.25">
      <c r="B25" s="65">
        <v>14</v>
      </c>
      <c r="C25" s="91" t="s">
        <v>144</v>
      </c>
      <c r="D25" s="91"/>
      <c r="E25" s="91" t="s">
        <v>78</v>
      </c>
      <c r="F25" s="91"/>
      <c r="G25" s="5"/>
      <c r="H25" s="61" t="s">
        <v>164</v>
      </c>
      <c r="I25" s="62">
        <v>450</v>
      </c>
    </row>
    <row r="26" spans="2:9" x14ac:dyDescent="0.25">
      <c r="B26" s="65">
        <v>15</v>
      </c>
      <c r="C26" s="91" t="s">
        <v>165</v>
      </c>
      <c r="D26" s="91"/>
      <c r="E26" s="91" t="s">
        <v>78</v>
      </c>
      <c r="F26" s="91"/>
      <c r="G26" s="5"/>
      <c r="H26" s="61" t="s">
        <v>141</v>
      </c>
      <c r="I26" s="62">
        <v>150</v>
      </c>
    </row>
    <row r="27" spans="2:9" x14ac:dyDescent="0.25">
      <c r="B27" s="65">
        <v>16</v>
      </c>
      <c r="C27" s="91" t="s">
        <v>183</v>
      </c>
      <c r="D27" s="91"/>
      <c r="E27" s="91" t="s">
        <v>78</v>
      </c>
      <c r="F27" s="91"/>
      <c r="G27" s="5"/>
      <c r="H27"/>
      <c r="I27"/>
    </row>
    <row r="28" spans="2:9" x14ac:dyDescent="0.25">
      <c r="B28" s="65">
        <v>17</v>
      </c>
      <c r="C28" s="91" t="s">
        <v>175</v>
      </c>
      <c r="D28" s="91"/>
      <c r="E28" s="91" t="s">
        <v>78</v>
      </c>
      <c r="F28" s="91"/>
      <c r="G28" s="5"/>
    </row>
    <row r="29" spans="2:9" x14ac:dyDescent="0.25">
      <c r="B29" s="65">
        <v>18</v>
      </c>
      <c r="C29" s="91" t="s">
        <v>166</v>
      </c>
      <c r="D29" s="91"/>
      <c r="E29" s="91" t="s">
        <v>78</v>
      </c>
      <c r="F29" s="91"/>
      <c r="G29" s="5"/>
      <c r="H29" s="29"/>
      <c r="I29" s="29"/>
    </row>
    <row r="30" spans="2:9" x14ac:dyDescent="0.25">
      <c r="B30" s="65">
        <v>19</v>
      </c>
      <c r="C30" s="91" t="s">
        <v>153</v>
      </c>
      <c r="D30" s="91"/>
      <c r="E30" s="91" t="s">
        <v>78</v>
      </c>
      <c r="F30" s="91"/>
      <c r="G30" s="5"/>
    </row>
    <row r="31" spans="2:9" x14ac:dyDescent="0.25">
      <c r="B31" s="65">
        <v>20</v>
      </c>
      <c r="C31" s="91" t="s">
        <v>183</v>
      </c>
      <c r="D31" s="91"/>
      <c r="E31" s="91" t="s">
        <v>78</v>
      </c>
      <c r="F31" s="91"/>
      <c r="G31" s="5"/>
    </row>
    <row r="32" spans="2:9" x14ac:dyDescent="0.25">
      <c r="B32" s="65">
        <v>21</v>
      </c>
      <c r="C32" s="91" t="s">
        <v>165</v>
      </c>
      <c r="D32" s="91"/>
      <c r="E32" s="91" t="s">
        <v>78</v>
      </c>
      <c r="F32" s="91"/>
      <c r="G32" s="5"/>
    </row>
    <row r="33" spans="2:9" x14ac:dyDescent="0.25">
      <c r="B33" s="65">
        <v>22</v>
      </c>
      <c r="C33" s="91" t="s">
        <v>173</v>
      </c>
      <c r="D33" s="91"/>
      <c r="E33" s="91" t="s">
        <v>78</v>
      </c>
      <c r="F33" s="91"/>
      <c r="G33" s="5"/>
    </row>
    <row r="34" spans="2:9" x14ac:dyDescent="0.25">
      <c r="B34" s="65">
        <v>23</v>
      </c>
      <c r="C34" s="91" t="s">
        <v>172</v>
      </c>
      <c r="D34" s="91"/>
      <c r="E34" s="91" t="s">
        <v>78</v>
      </c>
      <c r="F34" s="91"/>
      <c r="G34" s="5"/>
    </row>
    <row r="35" spans="2:9" x14ac:dyDescent="0.25">
      <c r="C35"/>
      <c r="D35"/>
      <c r="E35"/>
      <c r="F35"/>
    </row>
    <row r="36" spans="2:9" x14ac:dyDescent="0.25">
      <c r="C36"/>
      <c r="D36"/>
      <c r="E36"/>
      <c r="F36"/>
    </row>
    <row r="37" spans="2:9" x14ac:dyDescent="0.25">
      <c r="C37"/>
      <c r="D37"/>
      <c r="E37"/>
      <c r="F37"/>
    </row>
    <row r="40" spans="2:9" x14ac:dyDescent="0.25">
      <c r="C40"/>
      <c r="D40"/>
      <c r="E40"/>
      <c r="F40"/>
      <c r="G40"/>
      <c r="H40"/>
      <c r="I40"/>
    </row>
    <row r="41" spans="2:9" x14ac:dyDescent="0.25">
      <c r="C41"/>
      <c r="D41"/>
      <c r="E41"/>
      <c r="F41"/>
      <c r="G41"/>
      <c r="H41"/>
      <c r="I41"/>
    </row>
    <row r="42" spans="2:9" x14ac:dyDescent="0.25">
      <c r="C42"/>
      <c r="D42"/>
      <c r="E42"/>
      <c r="F42"/>
      <c r="G42"/>
      <c r="H42"/>
      <c r="I42"/>
    </row>
    <row r="43" spans="2:9" x14ac:dyDescent="0.25">
      <c r="C43"/>
      <c r="D43"/>
      <c r="E43"/>
      <c r="F43"/>
      <c r="G43"/>
      <c r="H43"/>
      <c r="I43"/>
    </row>
  </sheetData>
  <mergeCells count="65">
    <mergeCell ref="C28:D28"/>
    <mergeCell ref="E28:F28"/>
    <mergeCell ref="C30:D30"/>
    <mergeCell ref="E30:F30"/>
    <mergeCell ref="C31:D31"/>
    <mergeCell ref="E31:F31"/>
    <mergeCell ref="C29:D29"/>
    <mergeCell ref="E29:F29"/>
    <mergeCell ref="C32:D32"/>
    <mergeCell ref="E32:F32"/>
    <mergeCell ref="C33:D33"/>
    <mergeCell ref="E33:F33"/>
    <mergeCell ref="C34:D34"/>
    <mergeCell ref="E34:F34"/>
    <mergeCell ref="E27:F27"/>
    <mergeCell ref="C22:D22"/>
    <mergeCell ref="E22:F22"/>
    <mergeCell ref="C23:D23"/>
    <mergeCell ref="E23:F23"/>
    <mergeCell ref="C24:D24"/>
    <mergeCell ref="E24:F24"/>
    <mergeCell ref="C27:D27"/>
    <mergeCell ref="H23:I23"/>
    <mergeCell ref="C25:D25"/>
    <mergeCell ref="E25:F25"/>
    <mergeCell ref="C26:D26"/>
    <mergeCell ref="E26:F26"/>
    <mergeCell ref="C21:D21"/>
    <mergeCell ref="E21:F21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1:D11"/>
    <mergeCell ref="E11:F11"/>
    <mergeCell ref="C12:D12"/>
    <mergeCell ref="E12:F12"/>
    <mergeCell ref="H12:I12"/>
    <mergeCell ref="H10:I11"/>
    <mergeCell ref="B10:F10"/>
    <mergeCell ref="B2:I2"/>
    <mergeCell ref="B7:C7"/>
    <mergeCell ref="D7:I7"/>
    <mergeCell ref="B8:C8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184" orientation="landscape" r:id="rId1"/>
  <headerFooter>
    <oddHeader>&amp;F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I37"/>
  <sheetViews>
    <sheetView topLeftCell="A9" zoomScale="70" zoomScaleNormal="70" workbookViewId="0">
      <selection activeCell="H33" sqref="H33"/>
    </sheetView>
  </sheetViews>
  <sheetFormatPr baseColWidth="10" defaultRowHeight="15" x14ac:dyDescent="0.25"/>
  <cols>
    <col min="1" max="1" width="4.7109375" customWidth="1"/>
    <col min="2" max="2" width="10.85546875" customWidth="1"/>
    <col min="3" max="3" width="16" bestFit="1" customWidth="1"/>
    <col min="4" max="9" width="15.7109375" customWidth="1"/>
  </cols>
  <sheetData>
    <row r="1" spans="2:9" s="27" customFormat="1" x14ac:dyDescent="0.25"/>
    <row r="2" spans="2:9" s="27" customFormat="1" ht="21" x14ac:dyDescent="0.25">
      <c r="B2" s="92" t="str">
        <f>"PROGRAMA DE OPERACIÓN DEL SERVICIO ("&amp;B7&amp;" - "&amp;C7&amp;")"</f>
        <v>PROGRAMA DE OPERACIÓN DEL SERVICIO (4A - IDA)</v>
      </c>
      <c r="C2" s="92"/>
      <c r="D2" s="92"/>
      <c r="E2" s="92"/>
      <c r="F2" s="92"/>
      <c r="G2" s="92"/>
      <c r="H2" s="92"/>
      <c r="I2" s="92"/>
    </row>
    <row r="4" spans="2:9" s="3" customFormat="1" x14ac:dyDescent="0.25">
      <c r="B4" s="3" t="s">
        <v>18</v>
      </c>
    </row>
    <row r="6" spans="2:9" x14ac:dyDescent="0.25">
      <c r="B6" s="11" t="s">
        <v>0</v>
      </c>
      <c r="C6" s="11" t="s">
        <v>1</v>
      </c>
      <c r="D6" s="11" t="s">
        <v>4</v>
      </c>
      <c r="E6" s="11" t="s">
        <v>5</v>
      </c>
      <c r="F6" s="33" t="s">
        <v>31</v>
      </c>
      <c r="G6" s="19"/>
    </row>
    <row r="7" spans="2:9" x14ac:dyDescent="0.25">
      <c r="B7" s="44" t="s">
        <v>162</v>
      </c>
      <c r="C7" s="44" t="s">
        <v>188</v>
      </c>
      <c r="D7" s="44" t="str">
        <f>+'Operador L4'!E32</f>
        <v>Ñancul</v>
      </c>
      <c r="E7" s="44" t="str">
        <f>+'Operador L4'!G32</f>
        <v>Segunda Faja</v>
      </c>
      <c r="F7" s="44" t="str">
        <f>+'Operador L4'!I8</f>
        <v>Normal</v>
      </c>
      <c r="G7" s="19"/>
    </row>
    <row r="9" spans="2:9" s="3" customFormat="1" x14ac:dyDescent="0.25">
      <c r="B9" s="3" t="s">
        <v>24</v>
      </c>
    </row>
    <row r="11" spans="2:9" ht="22.5" customHeight="1" x14ac:dyDescent="0.25">
      <c r="B11" s="96" t="s">
        <v>25</v>
      </c>
      <c r="C11" s="96" t="s">
        <v>35</v>
      </c>
      <c r="D11" s="97" t="s">
        <v>2</v>
      </c>
      <c r="E11" s="97"/>
      <c r="F11" s="97" t="s">
        <v>11</v>
      </c>
      <c r="G11" s="97"/>
      <c r="H11" s="97" t="s">
        <v>104</v>
      </c>
      <c r="I11" s="97"/>
    </row>
    <row r="12" spans="2:9" ht="30" x14ac:dyDescent="0.25">
      <c r="B12" s="96"/>
      <c r="C12" s="96"/>
      <c r="D12" s="12" t="s">
        <v>26</v>
      </c>
      <c r="E12" s="12" t="s">
        <v>27</v>
      </c>
      <c r="F12" s="12" t="s">
        <v>26</v>
      </c>
      <c r="G12" s="12" t="s">
        <v>27</v>
      </c>
      <c r="H12" s="12" t="s">
        <v>26</v>
      </c>
      <c r="I12" s="12" t="s">
        <v>27</v>
      </c>
    </row>
    <row r="13" spans="2:9" ht="15.75" x14ac:dyDescent="0.25">
      <c r="B13" s="13">
        <v>0</v>
      </c>
      <c r="C13" s="9" t="s">
        <v>105</v>
      </c>
      <c r="D13" s="59"/>
      <c r="E13" s="46"/>
      <c r="F13" s="59"/>
      <c r="G13" s="46"/>
      <c r="H13" s="59"/>
      <c r="I13" s="46"/>
    </row>
    <row r="14" spans="2:9" ht="15.75" x14ac:dyDescent="0.25">
      <c r="B14" s="14">
        <v>1</v>
      </c>
      <c r="C14" s="15" t="s">
        <v>106</v>
      </c>
      <c r="D14" s="60"/>
      <c r="E14" s="47"/>
      <c r="F14" s="60"/>
      <c r="G14" s="47"/>
      <c r="H14" s="60"/>
      <c r="I14" s="47"/>
    </row>
    <row r="15" spans="2:9" ht="15.75" x14ac:dyDescent="0.25">
      <c r="B15" s="13">
        <v>2</v>
      </c>
      <c r="C15" s="9" t="s">
        <v>107</v>
      </c>
      <c r="D15" s="59"/>
      <c r="E15" s="46"/>
      <c r="F15" s="59"/>
      <c r="G15" s="46"/>
      <c r="H15" s="59"/>
      <c r="I15" s="46"/>
    </row>
    <row r="16" spans="2:9" ht="15.75" x14ac:dyDescent="0.25">
      <c r="B16" s="14">
        <v>3</v>
      </c>
      <c r="C16" s="15" t="s">
        <v>108</v>
      </c>
      <c r="D16" s="60"/>
      <c r="E16" s="47"/>
      <c r="F16" s="60"/>
      <c r="G16" s="47"/>
      <c r="H16" s="60"/>
      <c r="I16" s="47"/>
    </row>
    <row r="17" spans="2:9" ht="15.75" x14ac:dyDescent="0.25">
      <c r="B17" s="13">
        <v>4</v>
      </c>
      <c r="C17" s="9" t="s">
        <v>109</v>
      </c>
      <c r="D17" s="59"/>
      <c r="E17" s="46"/>
      <c r="F17" s="59"/>
      <c r="G17" s="46"/>
      <c r="H17" s="59"/>
      <c r="I17" s="46"/>
    </row>
    <row r="18" spans="2:9" ht="15.75" x14ac:dyDescent="0.25">
      <c r="B18" s="14">
        <v>5</v>
      </c>
      <c r="C18" s="15" t="s">
        <v>110</v>
      </c>
      <c r="D18" s="60"/>
      <c r="E18" s="47"/>
      <c r="F18" s="60"/>
      <c r="G18" s="47"/>
      <c r="H18" s="60"/>
      <c r="I18" s="47"/>
    </row>
    <row r="19" spans="2:9" ht="15.75" x14ac:dyDescent="0.25">
      <c r="B19" s="13">
        <v>6</v>
      </c>
      <c r="C19" s="9" t="s">
        <v>111</v>
      </c>
      <c r="D19" s="59"/>
      <c r="E19" s="46"/>
      <c r="F19" s="59"/>
      <c r="G19" s="46"/>
      <c r="H19" s="59"/>
      <c r="I19" s="46"/>
    </row>
    <row r="20" spans="2:9" ht="15.75" x14ac:dyDescent="0.25">
      <c r="B20" s="14">
        <v>7</v>
      </c>
      <c r="C20" s="15" t="s">
        <v>112</v>
      </c>
      <c r="D20" s="60" t="s">
        <v>29</v>
      </c>
      <c r="E20" s="47">
        <v>4</v>
      </c>
      <c r="F20" s="60" t="s">
        <v>28</v>
      </c>
      <c r="G20" s="47">
        <v>2</v>
      </c>
      <c r="H20" s="60"/>
      <c r="I20" s="47"/>
    </row>
    <row r="21" spans="2:9" ht="15.75" x14ac:dyDescent="0.25">
      <c r="B21" s="13">
        <v>8</v>
      </c>
      <c r="C21" s="9" t="s">
        <v>113</v>
      </c>
      <c r="D21" s="59" t="s">
        <v>29</v>
      </c>
      <c r="E21" s="46">
        <v>5</v>
      </c>
      <c r="F21" s="59" t="s">
        <v>30</v>
      </c>
      <c r="G21" s="46">
        <v>3</v>
      </c>
      <c r="H21" s="59" t="s">
        <v>28</v>
      </c>
      <c r="I21" s="46">
        <v>1</v>
      </c>
    </row>
    <row r="22" spans="2:9" ht="15.75" x14ac:dyDescent="0.25">
      <c r="B22" s="14">
        <v>9</v>
      </c>
      <c r="C22" s="15" t="s">
        <v>114</v>
      </c>
      <c r="D22" s="60" t="s">
        <v>30</v>
      </c>
      <c r="E22" s="47">
        <v>4</v>
      </c>
      <c r="F22" s="60" t="s">
        <v>30</v>
      </c>
      <c r="G22" s="47">
        <v>3</v>
      </c>
      <c r="H22" s="60" t="s">
        <v>28</v>
      </c>
      <c r="I22" s="47">
        <v>2</v>
      </c>
    </row>
    <row r="23" spans="2:9" ht="15.75" x14ac:dyDescent="0.25">
      <c r="B23" s="13">
        <v>10</v>
      </c>
      <c r="C23" s="9" t="s">
        <v>115</v>
      </c>
      <c r="D23" s="59" t="s">
        <v>30</v>
      </c>
      <c r="E23" s="46">
        <v>4</v>
      </c>
      <c r="F23" s="59" t="s">
        <v>30</v>
      </c>
      <c r="G23" s="46">
        <v>3</v>
      </c>
      <c r="H23" s="59" t="s">
        <v>28</v>
      </c>
      <c r="I23" s="46">
        <v>2</v>
      </c>
    </row>
    <row r="24" spans="2:9" ht="15.75" x14ac:dyDescent="0.25">
      <c r="B24" s="14">
        <v>11</v>
      </c>
      <c r="C24" s="15" t="s">
        <v>116</v>
      </c>
      <c r="D24" s="60" t="s">
        <v>30</v>
      </c>
      <c r="E24" s="47">
        <v>4</v>
      </c>
      <c r="F24" s="60" t="s">
        <v>30</v>
      </c>
      <c r="G24" s="47">
        <v>3</v>
      </c>
      <c r="H24" s="60" t="s">
        <v>28</v>
      </c>
      <c r="I24" s="47">
        <v>2</v>
      </c>
    </row>
    <row r="25" spans="2:9" ht="15.75" x14ac:dyDescent="0.25">
      <c r="B25" s="13">
        <v>12</v>
      </c>
      <c r="C25" s="9" t="s">
        <v>117</v>
      </c>
      <c r="D25" s="59" t="s">
        <v>30</v>
      </c>
      <c r="E25" s="46">
        <v>4</v>
      </c>
      <c r="F25" s="59" t="s">
        <v>28</v>
      </c>
      <c r="G25" s="46">
        <v>2</v>
      </c>
      <c r="H25" s="59" t="s">
        <v>28</v>
      </c>
      <c r="I25" s="46">
        <v>2</v>
      </c>
    </row>
    <row r="26" spans="2:9" ht="15.75" x14ac:dyDescent="0.25">
      <c r="B26" s="14">
        <v>13</v>
      </c>
      <c r="C26" s="15" t="s">
        <v>118</v>
      </c>
      <c r="D26" s="60" t="s">
        <v>29</v>
      </c>
      <c r="E26" s="47">
        <v>5</v>
      </c>
      <c r="F26" s="60" t="s">
        <v>30</v>
      </c>
      <c r="G26" s="47">
        <v>3</v>
      </c>
      <c r="H26" s="60" t="s">
        <v>28</v>
      </c>
      <c r="I26" s="47">
        <v>2</v>
      </c>
    </row>
    <row r="27" spans="2:9" ht="15.75" x14ac:dyDescent="0.25">
      <c r="B27" s="13">
        <v>14</v>
      </c>
      <c r="C27" s="9" t="s">
        <v>119</v>
      </c>
      <c r="D27" s="59" t="s">
        <v>30</v>
      </c>
      <c r="E27" s="46">
        <v>4</v>
      </c>
      <c r="F27" s="59" t="s">
        <v>28</v>
      </c>
      <c r="G27" s="46">
        <v>2</v>
      </c>
      <c r="H27" s="59" t="s">
        <v>28</v>
      </c>
      <c r="I27" s="46">
        <v>2</v>
      </c>
    </row>
    <row r="28" spans="2:9" ht="15.75" x14ac:dyDescent="0.25">
      <c r="B28" s="14">
        <v>15</v>
      </c>
      <c r="C28" s="15" t="s">
        <v>120</v>
      </c>
      <c r="D28" s="60" t="s">
        <v>30</v>
      </c>
      <c r="E28" s="47">
        <v>4</v>
      </c>
      <c r="F28" s="60" t="s">
        <v>28</v>
      </c>
      <c r="G28" s="47">
        <v>2</v>
      </c>
      <c r="H28" s="60" t="s">
        <v>28</v>
      </c>
      <c r="I28" s="47">
        <v>2</v>
      </c>
    </row>
    <row r="29" spans="2:9" ht="15.75" x14ac:dyDescent="0.25">
      <c r="B29" s="13">
        <v>16</v>
      </c>
      <c r="C29" s="9" t="s">
        <v>121</v>
      </c>
      <c r="D29" s="59" t="s">
        <v>30</v>
      </c>
      <c r="E29" s="46">
        <v>4</v>
      </c>
      <c r="F29" s="59" t="s">
        <v>30</v>
      </c>
      <c r="G29" s="46">
        <v>3</v>
      </c>
      <c r="H29" s="59" t="s">
        <v>28</v>
      </c>
      <c r="I29" s="46">
        <v>2</v>
      </c>
    </row>
    <row r="30" spans="2:9" ht="15.75" x14ac:dyDescent="0.25">
      <c r="B30" s="14">
        <v>17</v>
      </c>
      <c r="C30" s="15" t="s">
        <v>122</v>
      </c>
      <c r="D30" s="60" t="s">
        <v>29</v>
      </c>
      <c r="E30" s="47">
        <v>5</v>
      </c>
      <c r="F30" s="60" t="s">
        <v>30</v>
      </c>
      <c r="G30" s="47">
        <v>3</v>
      </c>
      <c r="H30" s="60" t="s">
        <v>28</v>
      </c>
      <c r="I30" s="47">
        <v>2</v>
      </c>
    </row>
    <row r="31" spans="2:9" ht="15.75" x14ac:dyDescent="0.25">
      <c r="B31" s="13">
        <v>18</v>
      </c>
      <c r="C31" s="9" t="s">
        <v>123</v>
      </c>
      <c r="D31" s="59" t="s">
        <v>29</v>
      </c>
      <c r="E31" s="46">
        <v>4</v>
      </c>
      <c r="F31" s="59" t="s">
        <v>30</v>
      </c>
      <c r="G31" s="46">
        <v>3</v>
      </c>
      <c r="H31" s="59" t="s">
        <v>28</v>
      </c>
      <c r="I31" s="46">
        <v>2</v>
      </c>
    </row>
    <row r="32" spans="2:9" ht="15.75" x14ac:dyDescent="0.25">
      <c r="B32" s="14">
        <v>19</v>
      </c>
      <c r="C32" s="15" t="s">
        <v>124</v>
      </c>
      <c r="D32" s="60" t="s">
        <v>30</v>
      </c>
      <c r="E32" s="47">
        <v>3</v>
      </c>
      <c r="F32" s="60" t="s">
        <v>30</v>
      </c>
      <c r="G32" s="47">
        <v>3</v>
      </c>
      <c r="H32" s="60" t="s">
        <v>28</v>
      </c>
      <c r="I32" s="47">
        <v>2</v>
      </c>
    </row>
    <row r="33" spans="2:9" ht="15.75" x14ac:dyDescent="0.25">
      <c r="B33" s="13">
        <v>20</v>
      </c>
      <c r="C33" s="9" t="s">
        <v>125</v>
      </c>
      <c r="D33" s="59" t="s">
        <v>28</v>
      </c>
      <c r="E33" s="67">
        <v>2</v>
      </c>
      <c r="F33" s="59" t="s">
        <v>28</v>
      </c>
      <c r="G33" s="46">
        <v>1</v>
      </c>
      <c r="H33" s="59" t="s">
        <v>28</v>
      </c>
      <c r="I33" s="46">
        <v>1</v>
      </c>
    </row>
    <row r="34" spans="2:9" ht="15.75" x14ac:dyDescent="0.25">
      <c r="B34" s="14">
        <v>21</v>
      </c>
      <c r="C34" s="15" t="s">
        <v>207</v>
      </c>
      <c r="D34" s="60"/>
      <c r="E34" s="47"/>
      <c r="F34" s="60"/>
      <c r="G34" s="47"/>
      <c r="H34" s="60"/>
      <c r="I34" s="47"/>
    </row>
    <row r="35" spans="2:9" ht="15.75" x14ac:dyDescent="0.25">
      <c r="B35" s="13">
        <v>22</v>
      </c>
      <c r="C35" s="9" t="s">
        <v>208</v>
      </c>
      <c r="D35" s="59"/>
      <c r="E35" s="46"/>
      <c r="F35" s="59"/>
      <c r="G35" s="46"/>
      <c r="H35" s="59"/>
      <c r="I35" s="46"/>
    </row>
    <row r="36" spans="2:9" ht="15.75" x14ac:dyDescent="0.25">
      <c r="B36" s="14">
        <v>23</v>
      </c>
      <c r="C36" s="15" t="s">
        <v>209</v>
      </c>
      <c r="D36" s="60"/>
      <c r="E36" s="47"/>
      <c r="F36" s="60"/>
      <c r="G36" s="47"/>
      <c r="H36" s="60"/>
      <c r="I36" s="47"/>
    </row>
    <row r="37" spans="2:9" ht="15.75" x14ac:dyDescent="0.25">
      <c r="B37" s="35" t="s">
        <v>126</v>
      </c>
      <c r="C37" s="32"/>
      <c r="D37" s="45" t="s">
        <v>10</v>
      </c>
      <c r="E37" s="48">
        <f>+SUM(E13:E36)</f>
        <v>56</v>
      </c>
      <c r="F37" s="45" t="s">
        <v>10</v>
      </c>
      <c r="G37" s="48">
        <f>+SUM(G13:G36)</f>
        <v>36</v>
      </c>
      <c r="H37" s="45" t="s">
        <v>10</v>
      </c>
      <c r="I37" s="48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orientation="landscape" r:id="rId1"/>
  <headerFooter>
    <oddHeader>&amp;F</oddHead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I37"/>
  <sheetViews>
    <sheetView topLeftCell="A9" zoomScale="70" zoomScaleNormal="70" workbookViewId="0">
      <selection activeCell="H33" sqref="H33"/>
    </sheetView>
  </sheetViews>
  <sheetFormatPr baseColWidth="10" defaultColWidth="11.42578125" defaultRowHeight="15" x14ac:dyDescent="0.25"/>
  <cols>
    <col min="1" max="1" width="4.7109375" style="27" customWidth="1"/>
    <col min="2" max="2" width="10.85546875" style="27" customWidth="1"/>
    <col min="3" max="3" width="16" style="27" bestFit="1" customWidth="1"/>
    <col min="4" max="9" width="15.7109375" style="27" customWidth="1"/>
    <col min="10" max="16384" width="11.42578125" style="27"/>
  </cols>
  <sheetData>
    <row r="2" spans="2:9" ht="21" x14ac:dyDescent="0.25">
      <c r="B2" s="92" t="str">
        <f>"PROGRAMA DE OPERACIÓN DEL SERVICIO ("&amp;B7&amp;" - "&amp;C7&amp;")"</f>
        <v>PROGRAMA DE OPERACIÓN DEL SERVICIO (4A - REGRESO)</v>
      </c>
      <c r="C2" s="92"/>
      <c r="D2" s="92"/>
      <c r="E2" s="92"/>
      <c r="F2" s="92"/>
      <c r="G2" s="92"/>
      <c r="H2" s="92"/>
      <c r="I2" s="92"/>
    </row>
    <row r="4" spans="2:9" s="30" customFormat="1" x14ac:dyDescent="0.25">
      <c r="B4" s="30" t="s">
        <v>18</v>
      </c>
    </row>
    <row r="6" spans="2:9" x14ac:dyDescent="0.25">
      <c r="B6" s="33" t="s">
        <v>0</v>
      </c>
      <c r="C6" s="33" t="s">
        <v>1</v>
      </c>
      <c r="D6" s="33" t="s">
        <v>4</v>
      </c>
      <c r="E6" s="33" t="s">
        <v>5</v>
      </c>
      <c r="F6" s="33" t="s">
        <v>31</v>
      </c>
      <c r="G6" s="42"/>
    </row>
    <row r="7" spans="2:9" x14ac:dyDescent="0.25">
      <c r="B7" s="44" t="s">
        <v>162</v>
      </c>
      <c r="C7" s="44" t="s">
        <v>189</v>
      </c>
      <c r="D7" s="44" t="str">
        <f>+'Operador L4'!E33</f>
        <v>Segunda Faja</v>
      </c>
      <c r="E7" s="44" t="str">
        <f>+'Operador L4'!G33</f>
        <v>Ñancul</v>
      </c>
      <c r="F7" s="44" t="str">
        <f>+'Operador L4'!I8</f>
        <v>Normal</v>
      </c>
      <c r="G7" s="42"/>
    </row>
    <row r="9" spans="2:9" s="30" customFormat="1" x14ac:dyDescent="0.25">
      <c r="B9" s="30" t="s">
        <v>24</v>
      </c>
    </row>
    <row r="11" spans="2:9" ht="22.5" customHeight="1" x14ac:dyDescent="0.25">
      <c r="B11" s="96" t="s">
        <v>25</v>
      </c>
      <c r="C11" s="96" t="s">
        <v>35</v>
      </c>
      <c r="D11" s="97" t="s">
        <v>2</v>
      </c>
      <c r="E11" s="97"/>
      <c r="F11" s="97" t="s">
        <v>11</v>
      </c>
      <c r="G11" s="97"/>
      <c r="H11" s="97" t="s">
        <v>104</v>
      </c>
      <c r="I11" s="97"/>
    </row>
    <row r="12" spans="2:9" ht="30" x14ac:dyDescent="0.25">
      <c r="B12" s="96"/>
      <c r="C12" s="96"/>
      <c r="D12" s="34" t="s">
        <v>26</v>
      </c>
      <c r="E12" s="34" t="s">
        <v>27</v>
      </c>
      <c r="F12" s="34" t="s">
        <v>26</v>
      </c>
      <c r="G12" s="34" t="s">
        <v>27</v>
      </c>
      <c r="H12" s="34" t="s">
        <v>26</v>
      </c>
      <c r="I12" s="34" t="s">
        <v>27</v>
      </c>
    </row>
    <row r="13" spans="2:9" ht="15.75" x14ac:dyDescent="0.25">
      <c r="B13" s="35">
        <v>0</v>
      </c>
      <c r="C13" s="32" t="s">
        <v>105</v>
      </c>
      <c r="D13" s="36"/>
      <c r="E13" s="46"/>
      <c r="F13" s="36"/>
      <c r="G13" s="46"/>
      <c r="H13" s="36"/>
      <c r="I13" s="46"/>
    </row>
    <row r="14" spans="2:9" ht="15.75" x14ac:dyDescent="0.25">
      <c r="B14" s="37">
        <v>1</v>
      </c>
      <c r="C14" s="38" t="s">
        <v>106</v>
      </c>
      <c r="D14" s="39"/>
      <c r="E14" s="47"/>
      <c r="F14" s="39"/>
      <c r="G14" s="47"/>
      <c r="H14" s="39"/>
      <c r="I14" s="47"/>
    </row>
    <row r="15" spans="2:9" ht="15.75" x14ac:dyDescent="0.25">
      <c r="B15" s="35">
        <v>2</v>
      </c>
      <c r="C15" s="32" t="s">
        <v>107</v>
      </c>
      <c r="D15" s="36"/>
      <c r="E15" s="46"/>
      <c r="F15" s="36"/>
      <c r="G15" s="46"/>
      <c r="H15" s="36"/>
      <c r="I15" s="46"/>
    </row>
    <row r="16" spans="2:9" ht="15.75" x14ac:dyDescent="0.25">
      <c r="B16" s="37">
        <v>3</v>
      </c>
      <c r="C16" s="38" t="s">
        <v>108</v>
      </c>
      <c r="D16" s="39"/>
      <c r="E16" s="47"/>
      <c r="F16" s="39"/>
      <c r="G16" s="47"/>
      <c r="H16" s="39"/>
      <c r="I16" s="47"/>
    </row>
    <row r="17" spans="2:9" ht="15.75" x14ac:dyDescent="0.25">
      <c r="B17" s="35">
        <v>4</v>
      </c>
      <c r="C17" s="32" t="s">
        <v>109</v>
      </c>
      <c r="D17" s="36"/>
      <c r="E17" s="46"/>
      <c r="F17" s="36"/>
      <c r="G17" s="46"/>
      <c r="H17" s="36"/>
      <c r="I17" s="46"/>
    </row>
    <row r="18" spans="2:9" ht="15.75" x14ac:dyDescent="0.25">
      <c r="B18" s="37">
        <v>5</v>
      </c>
      <c r="C18" s="38" t="s">
        <v>110</v>
      </c>
      <c r="D18" s="39"/>
      <c r="E18" s="47"/>
      <c r="F18" s="39"/>
      <c r="G18" s="47"/>
      <c r="H18" s="39"/>
      <c r="I18" s="47"/>
    </row>
    <row r="19" spans="2:9" ht="15.75" x14ac:dyDescent="0.25">
      <c r="B19" s="35">
        <v>6</v>
      </c>
      <c r="C19" s="32" t="s">
        <v>111</v>
      </c>
      <c r="D19" s="36"/>
      <c r="E19" s="46"/>
      <c r="F19" s="36"/>
      <c r="G19" s="46"/>
      <c r="H19" s="36"/>
      <c r="I19" s="46"/>
    </row>
    <row r="20" spans="2:9" ht="15.75" x14ac:dyDescent="0.25">
      <c r="B20" s="37">
        <v>7</v>
      </c>
      <c r="C20" s="38" t="s">
        <v>112</v>
      </c>
      <c r="D20" s="39" t="s">
        <v>29</v>
      </c>
      <c r="E20" s="47">
        <v>4</v>
      </c>
      <c r="F20" s="39" t="s">
        <v>28</v>
      </c>
      <c r="G20" s="47">
        <v>2</v>
      </c>
      <c r="H20" s="39"/>
      <c r="I20" s="47"/>
    </row>
    <row r="21" spans="2:9" ht="15.75" x14ac:dyDescent="0.25">
      <c r="B21" s="35">
        <v>8</v>
      </c>
      <c r="C21" s="32" t="s">
        <v>113</v>
      </c>
      <c r="D21" s="36" t="s">
        <v>29</v>
      </c>
      <c r="E21" s="46">
        <v>4</v>
      </c>
      <c r="F21" s="36" t="s">
        <v>30</v>
      </c>
      <c r="G21" s="46">
        <v>3</v>
      </c>
      <c r="H21" s="36" t="s">
        <v>28</v>
      </c>
      <c r="I21" s="46">
        <v>1</v>
      </c>
    </row>
    <row r="22" spans="2:9" ht="15.75" x14ac:dyDescent="0.25">
      <c r="B22" s="37">
        <v>9</v>
      </c>
      <c r="C22" s="38" t="s">
        <v>114</v>
      </c>
      <c r="D22" s="39" t="s">
        <v>29</v>
      </c>
      <c r="E22" s="47">
        <v>4</v>
      </c>
      <c r="F22" s="39" t="s">
        <v>30</v>
      </c>
      <c r="G22" s="47">
        <v>3</v>
      </c>
      <c r="H22" s="39" t="s">
        <v>28</v>
      </c>
      <c r="I22" s="47">
        <v>2</v>
      </c>
    </row>
    <row r="23" spans="2:9" ht="15.75" x14ac:dyDescent="0.25">
      <c r="B23" s="35">
        <v>10</v>
      </c>
      <c r="C23" s="32" t="s">
        <v>115</v>
      </c>
      <c r="D23" s="36" t="s">
        <v>30</v>
      </c>
      <c r="E23" s="46">
        <v>4</v>
      </c>
      <c r="F23" s="36" t="s">
        <v>30</v>
      </c>
      <c r="G23" s="46">
        <v>3</v>
      </c>
      <c r="H23" s="36" t="s">
        <v>28</v>
      </c>
      <c r="I23" s="46">
        <v>2</v>
      </c>
    </row>
    <row r="24" spans="2:9" ht="15.75" x14ac:dyDescent="0.25">
      <c r="B24" s="37">
        <v>11</v>
      </c>
      <c r="C24" s="38" t="s">
        <v>116</v>
      </c>
      <c r="D24" s="39" t="s">
        <v>30</v>
      </c>
      <c r="E24" s="47">
        <v>4</v>
      </c>
      <c r="F24" s="39" t="s">
        <v>30</v>
      </c>
      <c r="G24" s="47">
        <v>3</v>
      </c>
      <c r="H24" s="39" t="s">
        <v>28</v>
      </c>
      <c r="I24" s="47">
        <v>2</v>
      </c>
    </row>
    <row r="25" spans="2:9" ht="15.75" x14ac:dyDescent="0.25">
      <c r="B25" s="35">
        <v>12</v>
      </c>
      <c r="C25" s="32" t="s">
        <v>117</v>
      </c>
      <c r="D25" s="36" t="s">
        <v>30</v>
      </c>
      <c r="E25" s="46">
        <v>4</v>
      </c>
      <c r="F25" s="36" t="s">
        <v>28</v>
      </c>
      <c r="G25" s="46">
        <v>2</v>
      </c>
      <c r="H25" s="36" t="s">
        <v>28</v>
      </c>
      <c r="I25" s="46">
        <v>2</v>
      </c>
    </row>
    <row r="26" spans="2:9" ht="15.75" x14ac:dyDescent="0.25">
      <c r="B26" s="37">
        <v>13</v>
      </c>
      <c r="C26" s="38" t="s">
        <v>118</v>
      </c>
      <c r="D26" s="39" t="s">
        <v>30</v>
      </c>
      <c r="E26" s="47">
        <v>4</v>
      </c>
      <c r="F26" s="39" t="s">
        <v>30</v>
      </c>
      <c r="G26" s="47">
        <v>3</v>
      </c>
      <c r="H26" s="39" t="s">
        <v>28</v>
      </c>
      <c r="I26" s="47">
        <v>2</v>
      </c>
    </row>
    <row r="27" spans="2:9" ht="15.75" x14ac:dyDescent="0.25">
      <c r="B27" s="35">
        <v>14</v>
      </c>
      <c r="C27" s="32" t="s">
        <v>119</v>
      </c>
      <c r="D27" s="36" t="s">
        <v>29</v>
      </c>
      <c r="E27" s="46">
        <v>5</v>
      </c>
      <c r="F27" s="36" t="s">
        <v>28</v>
      </c>
      <c r="G27" s="46">
        <v>2</v>
      </c>
      <c r="H27" s="36" t="s">
        <v>28</v>
      </c>
      <c r="I27" s="46">
        <v>2</v>
      </c>
    </row>
    <row r="28" spans="2:9" ht="15.75" x14ac:dyDescent="0.25">
      <c r="B28" s="37">
        <v>15</v>
      </c>
      <c r="C28" s="38" t="s">
        <v>120</v>
      </c>
      <c r="D28" s="39" t="s">
        <v>30</v>
      </c>
      <c r="E28" s="47">
        <v>4</v>
      </c>
      <c r="F28" s="39" t="s">
        <v>28</v>
      </c>
      <c r="G28" s="47">
        <v>2</v>
      </c>
      <c r="H28" s="39" t="s">
        <v>28</v>
      </c>
      <c r="I28" s="47">
        <v>2</v>
      </c>
    </row>
    <row r="29" spans="2:9" ht="15.75" x14ac:dyDescent="0.25">
      <c r="B29" s="35">
        <v>16</v>
      </c>
      <c r="C29" s="32" t="s">
        <v>121</v>
      </c>
      <c r="D29" s="36" t="s">
        <v>30</v>
      </c>
      <c r="E29" s="46">
        <v>4</v>
      </c>
      <c r="F29" s="36" t="s">
        <v>30</v>
      </c>
      <c r="G29" s="46">
        <v>3</v>
      </c>
      <c r="H29" s="36" t="s">
        <v>28</v>
      </c>
      <c r="I29" s="46">
        <v>2</v>
      </c>
    </row>
    <row r="30" spans="2:9" ht="15.75" x14ac:dyDescent="0.25">
      <c r="B30" s="37">
        <v>17</v>
      </c>
      <c r="C30" s="38" t="s">
        <v>122</v>
      </c>
      <c r="D30" s="39" t="s">
        <v>30</v>
      </c>
      <c r="E30" s="47">
        <v>4</v>
      </c>
      <c r="F30" s="39" t="s">
        <v>30</v>
      </c>
      <c r="G30" s="47">
        <v>3</v>
      </c>
      <c r="H30" s="39" t="s">
        <v>28</v>
      </c>
      <c r="I30" s="47">
        <v>2</v>
      </c>
    </row>
    <row r="31" spans="2:9" ht="15.75" x14ac:dyDescent="0.25">
      <c r="B31" s="35">
        <v>18</v>
      </c>
      <c r="C31" s="32" t="s">
        <v>123</v>
      </c>
      <c r="D31" s="36" t="s">
        <v>29</v>
      </c>
      <c r="E31" s="46">
        <v>5</v>
      </c>
      <c r="F31" s="36" t="s">
        <v>30</v>
      </c>
      <c r="G31" s="46">
        <v>3</v>
      </c>
      <c r="H31" s="36" t="s">
        <v>28</v>
      </c>
      <c r="I31" s="46">
        <v>2</v>
      </c>
    </row>
    <row r="32" spans="2:9" ht="15.75" x14ac:dyDescent="0.25">
      <c r="B32" s="37">
        <v>19</v>
      </c>
      <c r="C32" s="38" t="s">
        <v>124</v>
      </c>
      <c r="D32" s="39" t="s">
        <v>30</v>
      </c>
      <c r="E32" s="47">
        <v>4</v>
      </c>
      <c r="F32" s="39" t="s">
        <v>30</v>
      </c>
      <c r="G32" s="47">
        <v>3</v>
      </c>
      <c r="H32" s="39" t="s">
        <v>28</v>
      </c>
      <c r="I32" s="47">
        <v>2</v>
      </c>
    </row>
    <row r="33" spans="2:9" ht="15.75" x14ac:dyDescent="0.25">
      <c r="B33" s="35">
        <v>20</v>
      </c>
      <c r="C33" s="32" t="s">
        <v>125</v>
      </c>
      <c r="D33" s="59" t="s">
        <v>28</v>
      </c>
      <c r="E33" s="67">
        <v>2</v>
      </c>
      <c r="F33" s="36" t="s">
        <v>28</v>
      </c>
      <c r="G33" s="46">
        <v>1</v>
      </c>
      <c r="H33" s="36" t="s">
        <v>28</v>
      </c>
      <c r="I33" s="46">
        <v>1</v>
      </c>
    </row>
    <row r="34" spans="2:9" ht="15.75" x14ac:dyDescent="0.25">
      <c r="B34" s="37">
        <v>21</v>
      </c>
      <c r="C34" s="66" t="s">
        <v>207</v>
      </c>
      <c r="D34" s="60"/>
      <c r="E34" s="47"/>
      <c r="F34" s="39"/>
      <c r="G34" s="47"/>
      <c r="H34" s="39"/>
      <c r="I34" s="47"/>
    </row>
    <row r="35" spans="2:9" ht="15.75" x14ac:dyDescent="0.25">
      <c r="B35" s="35">
        <v>22</v>
      </c>
      <c r="C35" s="32" t="s">
        <v>208</v>
      </c>
      <c r="D35" s="36"/>
      <c r="E35" s="46"/>
      <c r="F35" s="36"/>
      <c r="G35" s="46"/>
      <c r="H35" s="36"/>
      <c r="I35" s="46"/>
    </row>
    <row r="36" spans="2:9" ht="15.75" x14ac:dyDescent="0.25">
      <c r="B36" s="37">
        <v>23</v>
      </c>
      <c r="C36" s="66" t="s">
        <v>209</v>
      </c>
      <c r="D36" s="39"/>
      <c r="E36" s="47"/>
      <c r="F36" s="39"/>
      <c r="G36" s="47"/>
      <c r="H36" s="39"/>
      <c r="I36" s="47"/>
    </row>
    <row r="37" spans="2:9" ht="15.75" x14ac:dyDescent="0.25">
      <c r="B37" s="35" t="s">
        <v>126</v>
      </c>
      <c r="C37" s="32"/>
      <c r="D37" s="45" t="s">
        <v>10</v>
      </c>
      <c r="E37" s="48">
        <f>+SUM(E13:E36)</f>
        <v>56</v>
      </c>
      <c r="F37" s="45" t="s">
        <v>10</v>
      </c>
      <c r="G37" s="48">
        <f>+SUM(G13:G36)</f>
        <v>36</v>
      </c>
      <c r="H37" s="45" t="s">
        <v>10</v>
      </c>
      <c r="I37" s="48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8" orientation="landscape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24</vt:i4>
      </vt:variant>
    </vt:vector>
  </HeadingPairs>
  <TitlesOfParts>
    <vt:vector size="35" baseType="lpstr">
      <vt:lpstr>Datos</vt:lpstr>
      <vt:lpstr>TAPA</vt:lpstr>
      <vt:lpstr>Operador L4</vt:lpstr>
      <vt:lpstr>D 4A-I</vt:lpstr>
      <vt:lpstr>D 4A-R</vt:lpstr>
      <vt:lpstr>D 4B-I</vt:lpstr>
      <vt:lpstr>D 4B-R</vt:lpstr>
      <vt:lpstr>4A-I</vt:lpstr>
      <vt:lpstr>4A-R</vt:lpstr>
      <vt:lpstr>4B-I</vt:lpstr>
      <vt:lpstr>4B-R</vt:lpstr>
      <vt:lpstr>'4A-I'!Área_de_impresión</vt:lpstr>
      <vt:lpstr>'4A-R'!Área_de_impresión</vt:lpstr>
      <vt:lpstr>'4B-I'!Área_de_impresión</vt:lpstr>
      <vt:lpstr>'4B-R'!Área_de_impresión</vt:lpstr>
      <vt:lpstr>'D 4A-I'!Área_de_impresión</vt:lpstr>
      <vt:lpstr>'D 4A-R'!Área_de_impresión</vt:lpstr>
      <vt:lpstr>'D 4B-I'!Área_de_impresión</vt:lpstr>
      <vt:lpstr>'D 4B-R'!Área_de_impresión</vt:lpstr>
      <vt:lpstr>'Operador L4'!Área_de_impresión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Claudia Briones Toro</cp:lastModifiedBy>
  <cp:lastPrinted>2015-12-15T21:16:10Z</cp:lastPrinted>
  <dcterms:created xsi:type="dcterms:W3CDTF">2014-10-27T12:32:12Z</dcterms:created>
  <dcterms:modified xsi:type="dcterms:W3CDTF">2016-08-19T21:13:02Z</dcterms:modified>
</cp:coreProperties>
</file>