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0" windowWidth="20520" windowHeight="4110" tabRatio="866"/>
  </bookViews>
  <sheets>
    <sheet name="TAPA" sheetId="1" r:id="rId1"/>
    <sheet name="Operador PA" sheetId="2" r:id="rId2"/>
    <sheet name="D 1-I" sheetId="3" r:id="rId3"/>
    <sheet name="D 1-R" sheetId="4" r:id="rId4"/>
    <sheet name="D 1VN-I" sheetId="5" r:id="rId5"/>
    <sheet name="D 1VN-R " sheetId="6" r:id="rId6"/>
    <sheet name="D 2-I" sheetId="7" r:id="rId7"/>
    <sheet name="D 2-R" sheetId="8" r:id="rId8"/>
    <sheet name="D 2VN-I" sheetId="9" r:id="rId9"/>
    <sheet name="D 2VN-R" sheetId="10" r:id="rId10"/>
    <sheet name="D 6-I" sheetId="11" r:id="rId11"/>
    <sheet name="D 6-R " sheetId="12" r:id="rId12"/>
    <sheet name="D 6VN-I" sheetId="13" r:id="rId13"/>
    <sheet name="D 6VN-R" sheetId="14" r:id="rId14"/>
    <sheet name="D 8-I" sheetId="15" r:id="rId15"/>
    <sheet name="D 8-R" sheetId="16" r:id="rId16"/>
    <sheet name="1-I" sheetId="17" r:id="rId17"/>
    <sheet name="1-R" sheetId="18" r:id="rId18"/>
    <sheet name="1VN-I" sheetId="19" r:id="rId19"/>
    <sheet name="1VN-R" sheetId="20" r:id="rId20"/>
    <sheet name="2-I" sheetId="21" r:id="rId21"/>
    <sheet name="2-R" sheetId="22" r:id="rId22"/>
    <sheet name="2VN-I" sheetId="23" r:id="rId23"/>
    <sheet name="2VN-R" sheetId="24" r:id="rId24"/>
    <sheet name="6-I" sheetId="25" r:id="rId25"/>
    <sheet name="6-R" sheetId="26" r:id="rId26"/>
    <sheet name="6VN-I" sheetId="27" r:id="rId27"/>
    <sheet name="6VN-R" sheetId="28" r:id="rId28"/>
    <sheet name="8-I" sheetId="29" r:id="rId29"/>
    <sheet name="8-R" sheetId="30" r:id="rId30"/>
  </sheets>
  <definedNames>
    <definedName name="Dias_en_el_mes" localSheetId="16">#REF!</definedName>
    <definedName name="Dias_en_el_mes" localSheetId="17">#REF!</definedName>
    <definedName name="Dias_en_el_mes" localSheetId="18">#REF!</definedName>
    <definedName name="Dias_en_el_mes" localSheetId="19">#REF!</definedName>
    <definedName name="Dias_en_el_mes" localSheetId="20">#REF!</definedName>
    <definedName name="Dias_en_el_mes" localSheetId="21">#REF!</definedName>
    <definedName name="Dias_en_el_mes" localSheetId="22">#REF!</definedName>
    <definedName name="Dias_en_el_mes" localSheetId="23">#REF!</definedName>
    <definedName name="Dias_en_el_mes" localSheetId="24">#REF!</definedName>
    <definedName name="Dias_en_el_mes" localSheetId="25">#REF!</definedName>
    <definedName name="Dias_en_el_mes" localSheetId="26">#REF!</definedName>
    <definedName name="Dias_en_el_mes" localSheetId="27">#REF!</definedName>
    <definedName name="Dias_en_el_mes" localSheetId="28">#REF!</definedName>
    <definedName name="Dias_en_el_mes" localSheetId="29">#REF!</definedName>
    <definedName name="Dias_en_el_mes" localSheetId="4">#REF!</definedName>
    <definedName name="Dias_en_el_mes" localSheetId="5">#REF!</definedName>
    <definedName name="Dias_en_el_mes" localSheetId="6">#REF!</definedName>
    <definedName name="Dias_en_el_mes" localSheetId="7">#REF!</definedName>
    <definedName name="Dias_en_el_mes" localSheetId="8">#REF!</definedName>
    <definedName name="Dias_en_el_mes" localSheetId="9">#REF!</definedName>
    <definedName name="Dias_en_el_mes" localSheetId="10">#REF!</definedName>
    <definedName name="Dias_en_el_mes" localSheetId="11">#REF!</definedName>
    <definedName name="Dias_en_el_mes" localSheetId="12">#REF!</definedName>
    <definedName name="Dias_en_el_mes" localSheetId="13">#REF!</definedName>
    <definedName name="Dias_en_el_mes" localSheetId="14">#REF!</definedName>
    <definedName name="Dias_en_el_mes" localSheetId="15">#REF!</definedName>
    <definedName name="Dias_en_el_mes">#REF!</definedName>
    <definedName name="Tarifa_Adulta" localSheetId="16">#REF!</definedName>
    <definedName name="Tarifa_Adulta" localSheetId="17">#REF!</definedName>
    <definedName name="Tarifa_Adulta" localSheetId="18">#REF!</definedName>
    <definedName name="Tarifa_Adulta" localSheetId="19">#REF!</definedName>
    <definedName name="Tarifa_Adulta" localSheetId="20">#REF!</definedName>
    <definedName name="Tarifa_Adulta" localSheetId="21">#REF!</definedName>
    <definedName name="Tarifa_Adulta" localSheetId="22">#REF!</definedName>
    <definedName name="Tarifa_Adulta" localSheetId="23">#REF!</definedName>
    <definedName name="Tarifa_Adulta" localSheetId="24">#REF!</definedName>
    <definedName name="Tarifa_Adulta" localSheetId="25">#REF!</definedName>
    <definedName name="Tarifa_Adulta" localSheetId="26">#REF!</definedName>
    <definedName name="Tarifa_Adulta" localSheetId="27">#REF!</definedName>
    <definedName name="Tarifa_Adulta" localSheetId="28">#REF!</definedName>
    <definedName name="Tarifa_Adulta" localSheetId="29">#REF!</definedName>
    <definedName name="Tarifa_Adulta" localSheetId="4">#REF!</definedName>
    <definedName name="Tarifa_Adulta" localSheetId="5">#REF!</definedName>
    <definedName name="Tarifa_Adulta" localSheetId="6">#REF!</definedName>
    <definedName name="Tarifa_Adulta" localSheetId="7">#REF!</definedName>
    <definedName name="Tarifa_Adulta" localSheetId="8">#REF!</definedName>
    <definedName name="Tarifa_Adulta" localSheetId="9">#REF!</definedName>
    <definedName name="Tarifa_Adulta" localSheetId="10">#REF!</definedName>
    <definedName name="Tarifa_Adulta" localSheetId="11">#REF!</definedName>
    <definedName name="Tarifa_Adulta" localSheetId="12">#REF!</definedName>
    <definedName name="Tarifa_Adulta" localSheetId="13">#REF!</definedName>
    <definedName name="Tarifa_Adulta" localSheetId="14">#REF!</definedName>
    <definedName name="Tarifa_Adulta" localSheetId="15">#REF!</definedName>
    <definedName name="Tarifa_Adulta">#REF!</definedName>
  </definedNames>
  <calcPr calcId="145621"/>
</workbook>
</file>

<file path=xl/calcChain.xml><?xml version="1.0" encoding="utf-8"?>
<calcChain xmlns="http://schemas.openxmlformats.org/spreadsheetml/2006/main">
  <c r="B2" i="14" l="1"/>
  <c r="B2" i="12"/>
  <c r="B2" i="9"/>
  <c r="B2" i="7"/>
  <c r="I37" i="21"/>
  <c r="I37" i="17"/>
  <c r="G37" i="17"/>
  <c r="E37" i="17"/>
  <c r="B4" i="1"/>
  <c r="C4" i="2"/>
  <c r="E5" i="16"/>
  <c r="D5" i="16"/>
  <c r="E5" i="15"/>
  <c r="D5" i="15"/>
  <c r="E5" i="13"/>
  <c r="D5" i="13"/>
  <c r="E5" i="11"/>
  <c r="D5" i="11"/>
  <c r="E5" i="10"/>
  <c r="D5" i="10"/>
  <c r="E5" i="8"/>
  <c r="D5" i="8"/>
  <c r="E5" i="6"/>
  <c r="D5" i="6"/>
  <c r="E5" i="5"/>
  <c r="D5" i="5"/>
  <c r="D5" i="4"/>
  <c r="B2" i="16"/>
  <c r="B2" i="15"/>
  <c r="B2" i="13"/>
  <c r="B2" i="11"/>
  <c r="B2" i="10"/>
  <c r="B2" i="8"/>
  <c r="B2" i="5"/>
  <c r="B2" i="6"/>
  <c r="F7" i="20"/>
  <c r="F7" i="21"/>
  <c r="F7" i="22"/>
  <c r="F7" i="23"/>
  <c r="F7" i="24"/>
  <c r="F7" i="25"/>
  <c r="F7" i="26"/>
  <c r="F7" i="27"/>
  <c r="F7" i="28"/>
  <c r="F7" i="29"/>
  <c r="F7" i="30"/>
  <c r="F7" i="19"/>
  <c r="F7" i="18"/>
  <c r="F7" i="17"/>
  <c r="E7" i="28"/>
  <c r="D7" i="28"/>
  <c r="I37" i="28"/>
  <c r="G37" i="28"/>
  <c r="E37" i="28"/>
  <c r="B2" i="28"/>
  <c r="E7" i="27"/>
  <c r="D7" i="27"/>
  <c r="I37" i="27"/>
  <c r="G37" i="27"/>
  <c r="E37" i="27"/>
  <c r="J37" i="27"/>
  <c r="B2" i="27"/>
  <c r="E7" i="24"/>
  <c r="D7" i="24"/>
  <c r="E7" i="23"/>
  <c r="D7" i="23"/>
  <c r="I37" i="24"/>
  <c r="G37" i="24"/>
  <c r="E37" i="24"/>
  <c r="J37" i="24"/>
  <c r="B2" i="24"/>
  <c r="I37" i="23"/>
  <c r="G37" i="23"/>
  <c r="E37" i="23"/>
  <c r="B2" i="23"/>
  <c r="E7" i="20"/>
  <c r="D7" i="20"/>
  <c r="E7" i="19"/>
  <c r="D7" i="19"/>
  <c r="I37" i="20"/>
  <c r="G37" i="20"/>
  <c r="E37" i="20"/>
  <c r="B2" i="20"/>
  <c r="I37" i="19"/>
  <c r="G37" i="19"/>
  <c r="E37" i="19"/>
  <c r="B2" i="19"/>
  <c r="D14" i="2"/>
  <c r="E7" i="30"/>
  <c r="D7" i="30"/>
  <c r="I37" i="30"/>
  <c r="G37" i="30"/>
  <c r="E37" i="30"/>
  <c r="B2" i="30"/>
  <c r="E7" i="29"/>
  <c r="D7" i="29"/>
  <c r="I37" i="29"/>
  <c r="G37" i="29"/>
  <c r="E37" i="29"/>
  <c r="B2" i="29"/>
  <c r="E7" i="26"/>
  <c r="D7" i="26"/>
  <c r="I37" i="26"/>
  <c r="G37" i="26"/>
  <c r="E37" i="26"/>
  <c r="B2" i="26"/>
  <c r="E7" i="25"/>
  <c r="D7" i="25"/>
  <c r="I37" i="25"/>
  <c r="G37" i="25"/>
  <c r="E37" i="25"/>
  <c r="B2" i="25"/>
  <c r="E7" i="22"/>
  <c r="D7" i="22"/>
  <c r="I37" i="22"/>
  <c r="G37" i="22"/>
  <c r="E37" i="22"/>
  <c r="B2" i="22"/>
  <c r="E7" i="21"/>
  <c r="D7" i="21"/>
  <c r="G37" i="21"/>
  <c r="E37" i="21"/>
  <c r="B2" i="21"/>
  <c r="E7" i="18"/>
  <c r="D7" i="18"/>
  <c r="E7" i="17"/>
  <c r="D7" i="17"/>
  <c r="I37" i="18"/>
  <c r="G37" i="18"/>
  <c r="E37" i="18"/>
  <c r="B2" i="18"/>
  <c r="E5" i="4"/>
  <c r="E5" i="3"/>
  <c r="D5" i="3"/>
  <c r="I11" i="2"/>
  <c r="I8" i="2"/>
  <c r="D11" i="2"/>
  <c r="D10" i="2"/>
  <c r="D9" i="2"/>
  <c r="D8" i="2"/>
  <c r="B2" i="4"/>
  <c r="B2" i="3"/>
  <c r="D13" i="2"/>
  <c r="B2" i="17"/>
</calcChain>
</file>

<file path=xl/sharedStrings.xml><?xml version="1.0" encoding="utf-8"?>
<sst xmlns="http://schemas.openxmlformats.org/spreadsheetml/2006/main" count="2177" uniqueCount="228">
  <si>
    <t>TIPO REGULACIÓN</t>
  </si>
  <si>
    <t>ZE</t>
  </si>
  <si>
    <t>TIPO</t>
  </si>
  <si>
    <t>PO</t>
  </si>
  <si>
    <t>ESTACIONALIDAD</t>
  </si>
  <si>
    <t>NORMAL</t>
  </si>
  <si>
    <t>REGIÓN</t>
  </si>
  <si>
    <t>XII</t>
  </si>
  <si>
    <t>CORRELATIVO</t>
  </si>
  <si>
    <t>ZONA REGULADA</t>
  </si>
  <si>
    <t>PUNTA ARENAS</t>
  </si>
  <si>
    <t>UNIDAD DE NEGOCIO</t>
  </si>
  <si>
    <t>PA</t>
  </si>
  <si>
    <t>FECHA INICIO</t>
  </si>
  <si>
    <t>Realizado por</t>
  </si>
  <si>
    <t>Renato Escalante</t>
  </si>
  <si>
    <t>FECHA FIN</t>
  </si>
  <si>
    <t>Revisado por</t>
  </si>
  <si>
    <t>Daniela Devoto / Claudia Briones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</si>
  <si>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</si>
  <si>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</si>
  <si>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</si>
  <si>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</si>
  <si>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</si>
  <si>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NO</t>
  </si>
  <si>
    <t>2. Descripción del Operador</t>
  </si>
  <si>
    <t>OPERADOR DE TRANSPORTE</t>
  </si>
  <si>
    <t>INVERSIONES AUSTRALES S.A</t>
  </si>
  <si>
    <t>RUT</t>
  </si>
  <si>
    <t>76.605.584-2</t>
  </si>
  <si>
    <t>FOLIO</t>
  </si>
  <si>
    <t>REPRESENTANTE LEGAL</t>
  </si>
  <si>
    <t>ROBERTO HERNÁN RODRÍGUEZ SILVA</t>
  </si>
  <si>
    <t>10.577.000-6</t>
  </si>
  <si>
    <t>ADMINISTRADOR OPERACIONAL</t>
  </si>
  <si>
    <t>CRISTIAN SALAS</t>
  </si>
  <si>
    <t>7.934.677-2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</si>
  <si>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</si>
  <si>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</si>
  <si>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</si>
  <si>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</si>
  <si>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</si>
  <si>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</si>
  <si>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</si>
  <si>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</si>
  <si>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</si>
  <si>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</si>
  <si>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</si>
  <si>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ID_Servicio</t>
  </si>
  <si>
    <t>Ida</t>
  </si>
  <si>
    <t>Archipiélago de Chiloé</t>
  </si>
  <si>
    <t>Hospital Regional</t>
  </si>
  <si>
    <t>SI</t>
  </si>
  <si>
    <t>Regreso</t>
  </si>
  <si>
    <t>1VN</t>
  </si>
  <si>
    <t>Universidad de Magallanes</t>
  </si>
  <si>
    <t>Villa Nelda Panicucci</t>
  </si>
  <si>
    <t>Zona Franca</t>
  </si>
  <si>
    <t>2VN</t>
  </si>
  <si>
    <t>6VN</t>
  </si>
  <si>
    <t>IDA</t>
  </si>
  <si>
    <t>INICIO DEL SERVICIO</t>
  </si>
  <si>
    <t xml:space="preserve">FIN DEL SERVICIO </t>
  </si>
  <si>
    <t>DETALLE DE TRAZADO</t>
  </si>
  <si>
    <t>LETRERO ÚNICO DE RECORRIDO (LUR)</t>
  </si>
  <si>
    <t>Nro</t>
  </si>
  <si>
    <t>CALLE</t>
  </si>
  <si>
    <t>COMUNA</t>
  </si>
  <si>
    <t>Av. Ancud con Dalcahue</t>
  </si>
  <si>
    <t>Punta Arenas</t>
  </si>
  <si>
    <t>Archipielago de Chiloé</t>
  </si>
  <si>
    <t>Manuel Rodríguez</t>
  </si>
  <si>
    <t>Martínez de Aldunate</t>
  </si>
  <si>
    <t>Av. Presidente Jorge Alessandri</t>
  </si>
  <si>
    <t>Centro</t>
  </si>
  <si>
    <t>José Martínez de Aldunate</t>
  </si>
  <si>
    <t>Manuel Aguilar</t>
  </si>
  <si>
    <t>Av. Presidente Salvador Allende</t>
  </si>
  <si>
    <t>Eduardo Frei</t>
  </si>
  <si>
    <t>Av. Independencia</t>
  </si>
  <si>
    <t xml:space="preserve">Villa A. Lorca </t>
  </si>
  <si>
    <t>21 de Mayo</t>
  </si>
  <si>
    <t>Hospital</t>
  </si>
  <si>
    <t>Plaza Gobernador Benjamín Muñoz Gamero</t>
  </si>
  <si>
    <t>Hernando de Magallanes</t>
  </si>
  <si>
    <t>Diagonal Don Bosco</t>
  </si>
  <si>
    <t>Av. Presidente Manuel Bulnes</t>
  </si>
  <si>
    <t>Angamos</t>
  </si>
  <si>
    <t>General Estanislao del Canto</t>
  </si>
  <si>
    <t>Sargento Juan de Dios Aldea</t>
  </si>
  <si>
    <t>Av. Presidente Eduardo Frei Montalva</t>
  </si>
  <si>
    <t>Carlos Condell</t>
  </si>
  <si>
    <t>Av. Circunvalación General Ramón Cañas Montalva</t>
  </si>
  <si>
    <t>Capitán Guillermos</t>
  </si>
  <si>
    <t>Los Flamencos</t>
  </si>
  <si>
    <t>REGRESO</t>
  </si>
  <si>
    <t>Capitán Juan Guillermos</t>
  </si>
  <si>
    <t>General Juan Salvo</t>
  </si>
  <si>
    <t>José Ignacio Zenteno</t>
  </si>
  <si>
    <t>Diagonal Universidad</t>
  </si>
  <si>
    <t>Patagona</t>
  </si>
  <si>
    <t>Pasaje Bermúdez</t>
  </si>
  <si>
    <t>Almirante Manuel Señoret</t>
  </si>
  <si>
    <t xml:space="preserve">Maipú </t>
  </si>
  <si>
    <t>Chiloé</t>
  </si>
  <si>
    <t>Av. Presidente Salvador Allende Gossens</t>
  </si>
  <si>
    <t>Av. Presidente Jorge Alessandri Rodríguez</t>
  </si>
  <si>
    <t>U. Magallanes</t>
  </si>
  <si>
    <t>Bifurcación de Av Bulnes con Av España</t>
  </si>
  <si>
    <t>Arturo Merino Benitez</t>
  </si>
  <si>
    <t>Hospital Clínico Regional</t>
  </si>
  <si>
    <t>Carlos González Yaksic</t>
  </si>
  <si>
    <t>Pobl. Nelda Panicucci</t>
  </si>
  <si>
    <t>José Agüero Vera</t>
  </si>
  <si>
    <t>Eusebio Lillo</t>
  </si>
  <si>
    <t>Calle 1</t>
  </si>
  <si>
    <t>Policlinico Carlos Ibañez</t>
  </si>
  <si>
    <t>Av. Pedro Aguirre Cerda</t>
  </si>
  <si>
    <t>Cirujano Videla</t>
  </si>
  <si>
    <t>Ramón Carnicer</t>
  </si>
  <si>
    <t>Pedro Bórquez Saldivia</t>
  </si>
  <si>
    <t>Plaza  Gobernador Benjamín Muñoz Gamero</t>
  </si>
  <si>
    <t>Av. Bulnes</t>
  </si>
  <si>
    <t>Rómulo Correa</t>
  </si>
  <si>
    <t>Coronel Santos Mardones</t>
  </si>
  <si>
    <t>Av. España</t>
  </si>
  <si>
    <t>Zona Franca (Av. Bulnes con Los Flamenco)</t>
  </si>
  <si>
    <t>Zona Franca (Av. Bulnes con Los Flamencos)</t>
  </si>
  <si>
    <t>El Ovejero</t>
  </si>
  <si>
    <t>Policlinico carlos Ibañez</t>
  </si>
  <si>
    <t>Maipú</t>
  </si>
  <si>
    <t>Intersección Av España Oriente con calle Kuzma Slavic</t>
  </si>
  <si>
    <t>Dalcahue con Canal de Chacao</t>
  </si>
  <si>
    <t>Huillinco</t>
  </si>
  <si>
    <t>Arturo Prat</t>
  </si>
  <si>
    <t>Av. Ancud</t>
  </si>
  <si>
    <t>Ovejero</t>
  </si>
  <si>
    <t>Pobl. Silva Henríquez</t>
  </si>
  <si>
    <t>Simón Bolívar</t>
  </si>
  <si>
    <t>Presidente Pedro Aguirre Cerda</t>
  </si>
  <si>
    <t>Arturo Prat Chacón</t>
  </si>
  <si>
    <t>Francisco Javier Reyna</t>
  </si>
  <si>
    <t>Bellavista</t>
  </si>
  <si>
    <t>Plaza Gobernador Bnejamín Muñoz Gamero</t>
  </si>
  <si>
    <t>Hornillas</t>
  </si>
  <si>
    <t>Esteban Capkovic Martinic</t>
  </si>
  <si>
    <t>Manantiales</t>
  </si>
  <si>
    <t>AV. Presidente Eduardo Frei Montalva</t>
  </si>
  <si>
    <t>DETALLE DEL TRAZADO</t>
  </si>
  <si>
    <t>Crnl Mardones</t>
  </si>
  <si>
    <t>Arauco</t>
  </si>
  <si>
    <t>Guillermo Pérez de Arce</t>
  </si>
  <si>
    <t>Universidad Magallanes</t>
  </si>
  <si>
    <t xml:space="preserve">Hospital Clínico </t>
  </si>
  <si>
    <t xml:space="preserve">Los Flamencos </t>
  </si>
  <si>
    <t xml:space="preserve">Bulnes </t>
  </si>
  <si>
    <t>Bifurcación de Av. Bulnes con Av. España</t>
  </si>
  <si>
    <t xml:space="preserve"> </t>
  </si>
  <si>
    <t>DETALLE DEL TRAZADO 6 VN-R</t>
  </si>
  <si>
    <t>Villa Las Nieves</t>
  </si>
  <si>
    <t>Av. Canal de Chacao</t>
  </si>
  <si>
    <t>Cordillera De San Pedro</t>
  </si>
  <si>
    <t>Pobl. Fitz Roy</t>
  </si>
  <si>
    <t>Jose Ballesteros Cárcamo</t>
  </si>
  <si>
    <t>Consultorio Tomas Fenton</t>
  </si>
  <si>
    <t>Estadio Fiscal</t>
  </si>
  <si>
    <t>Los Copihues</t>
  </si>
  <si>
    <t>General Juan Gregorio De Las Heras</t>
  </si>
  <si>
    <t>Jose Francisco Vergara</t>
  </si>
  <si>
    <t>Miraflores</t>
  </si>
  <si>
    <t>Capitán Ignacio Carrera Pinto</t>
  </si>
  <si>
    <t>Quillota</t>
  </si>
  <si>
    <t>Club Hípico</t>
  </si>
  <si>
    <t>Presidente Jorge Montt</t>
  </si>
  <si>
    <t>Av. Costanera Del Estrecho</t>
  </si>
  <si>
    <t>Uruguay</t>
  </si>
  <si>
    <t>Enrique Abello</t>
  </si>
  <si>
    <t>Suiza</t>
  </si>
  <si>
    <t>Comodoro Arturo Merino Benítez</t>
  </si>
  <si>
    <t>Av. Los Generales</t>
  </si>
  <si>
    <t>Av. José Joaquín Pérez</t>
  </si>
  <si>
    <t>General Ernesto Medina Parker</t>
  </si>
  <si>
    <t>Kuzma Slavic</t>
  </si>
  <si>
    <t>Revisar</t>
  </si>
  <si>
    <t>Pedro Sarmiento De Gamboa</t>
  </si>
  <si>
    <t>José Francisco Vergara</t>
  </si>
  <si>
    <t>Av. Canal De Chacao</t>
  </si>
  <si>
    <t>1. Descripción del Servicio</t>
  </si>
  <si>
    <t>Estacionalidad</t>
  </si>
  <si>
    <t>2. Frecuencias</t>
  </si>
  <si>
    <t>Periodo</t>
  </si>
  <si>
    <t>Horario</t>
  </si>
  <si>
    <t>Laboral</t>
  </si>
  <si>
    <t>Sábado</t>
  </si>
  <si>
    <t>Domingo / Festivo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</si>
  <si>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</si>
  <si>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</si>
  <si>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</si>
  <si>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</si>
  <si>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</si>
  <si>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</si>
  <si>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</si>
  <si>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</si>
  <si>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</si>
  <si>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 xml:space="preserve">Baja </t>
  </si>
  <si>
    <t>07:00-07:59</t>
  </si>
  <si>
    <t>Alta</t>
  </si>
  <si>
    <t>08:00-08:59</t>
  </si>
  <si>
    <t>09:00-09:59</t>
  </si>
  <si>
    <t>Media</t>
  </si>
  <si>
    <t>Baja</t>
  </si>
  <si>
    <t>10:00-10:59</t>
  </si>
  <si>
    <t>Baja 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</si>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</sst>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\/mm\/yyyy"/>
    <numFmt numFmtId="165" formatCode="0.0"/>
    <numFmt numFmtId="166" formatCode="_-* #,##0.00\ _€_-;\-* #,##0.00\ _€_-;_-* &quot;-&quot;??\ _€_-;_-@_-"/>
    <numFmt numFmtId="167" formatCode="_-* #,##0.00\ _P_t_s_-;\-* #,##0.00\ _P_t_s_-;_-* &quot;-&quot;??\ _P_t_s_-;_-@_-"/>
    <numFmt numFmtId="168" formatCode="_-* #,##0.00\ &quot;€&quot;_-;\-* #,##0.00\ &quot;€&quot;_-;_-* &quot;-&quot;??\ &quot;€&quot;_-;_-@_-"/>
    <numFmt numFmtId="169" formatCode="_(&quot;$&quot;\ * #,##0.00_);_(&quot;$&quot;\ * \(#,##0.00\);_(&quot;$&quot;\ 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Trebuchet MS"/>
    </font>
    <font>
      <b/>
      <sz val="28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1"/>
      <name val="Calibri"/>
      <scheme val="minor"/>
    </font>
    <font>
      <sz val="11"/>
      <name val="Trebuchet MS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b/>
      <sz val="11"/>
      <color theme="1"/>
      <name val="Calibri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2"/>
      <name val="Calibri"/>
      <scheme val="minor"/>
    </font>
    <font>
      <sz val="11"/>
      <color indexed="8"/>
      <name val="Calibri"/>
    </font>
    <font>
      <sz val="11"/>
      <color indexed="9"/>
      <name val="Calibri"/>
    </font>
    <font>
      <sz val="11"/>
      <color indexed="17"/>
      <name val="Calibri"/>
    </font>
    <font>
      <b/>
      <sz val="11"/>
      <color indexed="52"/>
      <name val="Calibri"/>
    </font>
    <font>
      <b/>
      <sz val="11"/>
      <color indexed="9"/>
      <name val="Calibri"/>
    </font>
    <font>
      <sz val="11"/>
      <color indexed="52"/>
      <name val="Calibri"/>
    </font>
    <font>
      <b/>
      <sz val="11"/>
      <color indexed="56"/>
      <name val="Calibri"/>
    </font>
    <font>
      <sz val="11"/>
      <color indexed="62"/>
      <name val="Calibri"/>
    </font>
    <font>
      <u/>
      <sz val="10"/>
      <color indexed="12"/>
      <name val="Arial"/>
    </font>
    <font>
      <sz val="11"/>
      <color indexed="20"/>
      <name val="Calibri"/>
    </font>
    <font>
      <sz val="10"/>
      <name val="MS Sans Serif"/>
    </font>
    <font>
      <sz val="10"/>
      <name val="Arial"/>
    </font>
    <font>
      <sz val="10"/>
      <name val="Courier New"/>
      <family val="3"/>
    </font>
    <font>
      <sz val="11"/>
      <color indexed="60"/>
      <name val="Calibri"/>
    </font>
    <font>
      <b/>
      <sz val="11"/>
      <color indexed="63"/>
      <name val="Calibri"/>
    </font>
    <font>
      <sz val="11"/>
      <color indexed="10"/>
      <name val="Calibri"/>
    </font>
    <font>
      <i/>
      <sz val="11"/>
      <color indexed="23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8"/>
      <color indexed="56"/>
      <name val="Cambria"/>
    </font>
    <font>
      <b/>
      <sz val="11"/>
      <color indexed="8"/>
      <name val="Calibri"/>
    </font>
    <font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8">
    <xf numFmtId="0" fontId="0" fillId="0" borderId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10" borderId="0" applyNumberFormat="0" applyBorder="0" applyAlignment="0" applyProtection="0"/>
    <xf numFmtId="0" fontId="18" fillId="22" borderId="10" applyNumberFormat="0" applyAlignment="0" applyProtection="0"/>
    <xf numFmtId="0" fontId="18" fillId="22" borderId="10" applyNumberFormat="0" applyAlignment="0" applyProtection="0"/>
    <xf numFmtId="0" fontId="19" fillId="23" borderId="11" applyNumberFormat="0" applyAlignment="0" applyProtection="0"/>
    <xf numFmtId="0" fontId="20" fillId="0" borderId="12" applyNumberFormat="0" applyFill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7" borderId="0" applyNumberFormat="0" applyBorder="0" applyAlignment="0" applyProtection="0"/>
    <xf numFmtId="0" fontId="22" fillId="13" borderId="10" applyNumberFormat="0" applyAlignment="0" applyProtection="0"/>
    <xf numFmtId="0" fontId="22" fillId="13" borderId="1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9" borderId="0" applyNumberFormat="0" applyBorder="0" applyAlignment="0" applyProtection="0"/>
    <xf numFmtId="43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9" fontId="3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8" fillId="28" borderId="0" applyNumberFormat="0" applyBorder="0" applyAlignment="0" applyProtection="0"/>
    <xf numFmtId="0" fontId="36" fillId="0" borderId="0"/>
    <xf numFmtId="0" fontId="25" fillId="0" borderId="0"/>
    <xf numFmtId="0" fontId="26" fillId="0" borderId="0"/>
    <xf numFmtId="0" fontId="25" fillId="0" borderId="0"/>
    <xf numFmtId="0" fontId="36" fillId="0" borderId="0"/>
    <xf numFmtId="0" fontId="26" fillId="0" borderId="0"/>
    <xf numFmtId="0" fontId="36" fillId="0" borderId="0"/>
    <xf numFmtId="0" fontId="25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29" borderId="13" applyNumberFormat="0" applyFont="0" applyAlignment="0" applyProtection="0"/>
    <xf numFmtId="0" fontId="26" fillId="29" borderId="13" applyNumberFormat="0" applyFont="0" applyAlignment="0" applyProtection="0"/>
    <xf numFmtId="0" fontId="26" fillId="29" borderId="13" applyNumberFormat="0" applyFont="0" applyAlignment="0" applyProtection="0"/>
    <xf numFmtId="0" fontId="26" fillId="29" borderId="13" applyNumberFormat="0" applyFont="0" applyAlignment="0" applyProtection="0"/>
    <xf numFmtId="0" fontId="15" fillId="29" borderId="13" applyNumberFormat="0" applyFont="0" applyAlignment="0" applyProtection="0"/>
    <xf numFmtId="0" fontId="15" fillId="29" borderId="13" applyNumberFormat="0" applyFont="0" applyAlignment="0" applyProtection="0"/>
    <xf numFmtId="0" fontId="15" fillId="29" borderId="13" applyNumberFormat="0" applyFont="0" applyAlignment="0" applyProtection="0"/>
    <xf numFmtId="0" fontId="15" fillId="29" borderId="13" applyNumberFormat="0" applyFont="0" applyAlignment="0" applyProtection="0"/>
    <xf numFmtId="0" fontId="15" fillId="29" borderId="13" applyNumberFormat="0" applyFont="0" applyAlignment="0" applyProtection="0"/>
    <xf numFmtId="0" fontId="15" fillId="29" borderId="13" applyNumberFormat="0" applyFont="0" applyAlignment="0" applyProtection="0"/>
    <xf numFmtId="0" fontId="15" fillId="29" borderId="13" applyNumberFormat="0" applyFont="0" applyAlignment="0" applyProtection="0"/>
    <xf numFmtId="0" fontId="15" fillId="29" borderId="13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9" fillId="22" borderId="14" applyNumberFormat="0" applyAlignment="0" applyProtection="0"/>
    <xf numFmtId="0" fontId="29" fillId="22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1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1" fillId="0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8" fillId="0" borderId="0" xfId="0" applyFont="1"/>
    <xf numFmtId="0" fontId="4" fillId="3" borderId="5" xfId="0" applyFont="1" applyFill="1" applyBorder="1" applyAlignment="1"/>
    <xf numFmtId="0" fontId="10" fillId="0" borderId="0" xfId="0" applyFont="1"/>
    <xf numFmtId="14" fontId="1" fillId="0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Fill="1"/>
    <xf numFmtId="165" fontId="0" fillId="0" borderId="0" xfId="0" applyNumberFormat="1"/>
    <xf numFmtId="0" fontId="1" fillId="5" borderId="1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6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1" fillId="0" borderId="0" xfId="0" applyFont="1" applyAlignment="1">
      <alignment horizontal="left"/>
    </xf>
    <xf numFmtId="0" fontId="11" fillId="3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5" borderId="0" xfId="0" applyFill="1"/>
    <xf numFmtId="0" fontId="11" fillId="0" borderId="0" xfId="0" applyFont="1"/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9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0" fillId="5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58">
    <cellStyle name="20% - Énfasis1 2" xfId="1"/>
    <cellStyle name="20% - Énfasis1 2 2" xfId="2"/>
    <cellStyle name="20% - Énfasis1 2 2 2" xfId="3"/>
    <cellStyle name="20% - Énfasis1 2 3" xfId="4"/>
    <cellStyle name="20% - Énfasis2 2" xfId="5"/>
    <cellStyle name="20% - Énfasis2 2 2" xfId="6"/>
    <cellStyle name="20% - Énfasis2 2 2 2" xfId="7"/>
    <cellStyle name="20% - Énfasis2 2 3" xfId="8"/>
    <cellStyle name="20% - Énfasis3 2" xfId="9"/>
    <cellStyle name="20% - Énfasis3 2 2" xfId="10"/>
    <cellStyle name="20% - Énfasis3 2 2 2" xfId="11"/>
    <cellStyle name="20% - Énfasis3 2 3" xfId="12"/>
    <cellStyle name="20% - Énfasis4 2" xfId="13"/>
    <cellStyle name="20% - Énfasis4 2 2" xfId="14"/>
    <cellStyle name="20% - Énfasis4 2 2 2" xfId="15"/>
    <cellStyle name="20% - Énfasis4 2 3" xfId="16"/>
    <cellStyle name="20% - Énfasis5 2" xfId="17"/>
    <cellStyle name="20% - Énfasis5 2 2" xfId="18"/>
    <cellStyle name="20% - Énfasis5 2 2 2" xfId="19"/>
    <cellStyle name="20% - Énfasis5 2 3" xfId="20"/>
    <cellStyle name="20% - Énfasis6 2" xfId="21"/>
    <cellStyle name="20% - Énfasis6 2 2" xfId="22"/>
    <cellStyle name="20% - Énfasis6 2 2 2" xfId="23"/>
    <cellStyle name="20% - Énfasis6 2 3" xfId="24"/>
    <cellStyle name="40% - Énfasis1 2" xfId="25"/>
    <cellStyle name="40% - Énfasis1 2 2" xfId="26"/>
    <cellStyle name="40% - Énfasis1 2 2 2" xfId="27"/>
    <cellStyle name="40% - Énfasis1 2 3" xfId="28"/>
    <cellStyle name="40% - Énfasis2 2" xfId="29"/>
    <cellStyle name="40% - Énfasis2 2 2" xfId="30"/>
    <cellStyle name="40% - Énfasis2 2 2 2" xfId="31"/>
    <cellStyle name="40% - Énfasis2 2 3" xfId="32"/>
    <cellStyle name="40% - Énfasis3 2" xfId="33"/>
    <cellStyle name="40% - Énfasis3 2 2" xfId="34"/>
    <cellStyle name="40% - Énfasis3 2 2 2" xfId="35"/>
    <cellStyle name="40% - Énfasis3 2 3" xfId="36"/>
    <cellStyle name="40% - Énfasis4 2" xfId="37"/>
    <cellStyle name="40% - Énfasis4 2 2" xfId="38"/>
    <cellStyle name="40% - Énfasis4 2 2 2" xfId="39"/>
    <cellStyle name="40% - Énfasis4 2 3" xfId="40"/>
    <cellStyle name="40% - Énfasis5 2" xfId="41"/>
    <cellStyle name="40% - Énfasis5 2 2" xfId="42"/>
    <cellStyle name="40% - Énfasis5 2 2 2" xfId="43"/>
    <cellStyle name="40% - Énfasis5 2 3" xfId="44"/>
    <cellStyle name="40% - Énfasis6 2" xfId="45"/>
    <cellStyle name="40% - Énfasis6 2 2" xfId="46"/>
    <cellStyle name="40% - Énfasis6 2 2 2" xfId="47"/>
    <cellStyle name="40% - Énfasis6 2 3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uena 2" xfId="55"/>
    <cellStyle name="Cálculo 2" xfId="56"/>
    <cellStyle name="Cálculo 2 2" xfId="57"/>
    <cellStyle name="Celda de comprobación 2" xfId="58"/>
    <cellStyle name="Celda vinculada 2" xfId="59"/>
    <cellStyle name="Comma 2" xfId="60"/>
    <cellStyle name="Comma 2 2" xfId="61"/>
    <cellStyle name="Currency 2" xfId="62"/>
    <cellStyle name="Currency 2 2" xfId="63"/>
    <cellStyle name="Encabezado 4 2" xfId="64"/>
    <cellStyle name="Énfasis1 2" xfId="65"/>
    <cellStyle name="Énfasis2 2" xfId="66"/>
    <cellStyle name="Énfasis3 2" xfId="67"/>
    <cellStyle name="Énfasis4 2" xfId="68"/>
    <cellStyle name="Énfasis5 2" xfId="69"/>
    <cellStyle name="Énfasis6 2" xfId="70"/>
    <cellStyle name="Entrada 2" xfId="71"/>
    <cellStyle name="Entrada 2 2" xfId="72"/>
    <cellStyle name="Hipervínculo 2" xfId="73"/>
    <cellStyle name="Incorrecto 2" xfId="74"/>
    <cellStyle name="Millares 2" xfId="75"/>
    <cellStyle name="Millares 2 2" xfId="76"/>
    <cellStyle name="Millares 2 3" xfId="77"/>
    <cellStyle name="Millares 3" xfId="78"/>
    <cellStyle name="Millares 3 2" xfId="79"/>
    <cellStyle name="Millares 3 2 2" xfId="80"/>
    <cellStyle name="Millares 3 2 2 2" xfId="81"/>
    <cellStyle name="Millares 3 2 2 2 2" xfId="82"/>
    <cellStyle name="Millares 3 2 2 3" xfId="83"/>
    <cellStyle name="Millares 3 2 3" xfId="84"/>
    <cellStyle name="Millares 3 2 3 2" xfId="85"/>
    <cellStyle name="Millares 3 2 4" xfId="86"/>
    <cellStyle name="Millares 4" xfId="87"/>
    <cellStyle name="Millares 4 2" xfId="88"/>
    <cellStyle name="Millares 5" xfId="89"/>
    <cellStyle name="Millares 5 2" xfId="90"/>
    <cellStyle name="Millares 5 2 2" xfId="91"/>
    <cellStyle name="Millares 5 3" xfId="92"/>
    <cellStyle name="Millares 6" xfId="93"/>
    <cellStyle name="Millares 6 2" xfId="94"/>
    <cellStyle name="Millares 7" xfId="95"/>
    <cellStyle name="Millares 7 2" xfId="96"/>
    <cellStyle name="Moneda 2" xfId="97"/>
    <cellStyle name="Moneda 2 2" xfId="98"/>
    <cellStyle name="Moneda 2 2 2" xfId="99"/>
    <cellStyle name="Moneda 2 2 2 2" xfId="100"/>
    <cellStyle name="Moneda 2 2 2 2 2" xfId="101"/>
    <cellStyle name="Moneda 2 2 2 3" xfId="102"/>
    <cellStyle name="Moneda 2 2 3" xfId="103"/>
    <cellStyle name="Moneda 2 2 3 2" xfId="104"/>
    <cellStyle name="Moneda 2 2 4" xfId="105"/>
    <cellStyle name="Moneda 3" xfId="106"/>
    <cellStyle name="Moneda 3 2" xfId="107"/>
    <cellStyle name="Moneda 3 2 2" xfId="108"/>
    <cellStyle name="Neutral 2" xfId="109"/>
    <cellStyle name="Normal" xfId="0" builtinId="0"/>
    <cellStyle name="Normal 2" xfId="110"/>
    <cellStyle name="Normal 2 2" xfId="111"/>
    <cellStyle name="Normal 2 2 2" xfId="112"/>
    <cellStyle name="Normal 2 2 2 2" xfId="113"/>
    <cellStyle name="Normal 2 3" xfId="114"/>
    <cellStyle name="Normal 2 3 2" xfId="115"/>
    <cellStyle name="Normal 3" xfId="116"/>
    <cellStyle name="Normal 3 2" xfId="117"/>
    <cellStyle name="Normal 3 3" xfId="118"/>
    <cellStyle name="Normal 4" xfId="119"/>
    <cellStyle name="Normal 4 2" xfId="120"/>
    <cellStyle name="Normal 4 2 2" xfId="121"/>
    <cellStyle name="Normal 4 3" xfId="122"/>
    <cellStyle name="Normal 5" xfId="123"/>
    <cellStyle name="Normal 5 2" xfId="124"/>
    <cellStyle name="Normal 6" xfId="125"/>
    <cellStyle name="Normal 6 2" xfId="126"/>
    <cellStyle name="Normal 6 3" xfId="127"/>
    <cellStyle name="Normal 7" xfId="128"/>
    <cellStyle name="Normal 8" xfId="129"/>
    <cellStyle name="Normal 9" xfId="130"/>
    <cellStyle name="Notas 2" xfId="131"/>
    <cellStyle name="Notas 2 2" xfId="132"/>
    <cellStyle name="Notas 2 2 2" xfId="133"/>
    <cellStyle name="Notas 2 3" xfId="134"/>
    <cellStyle name="Notas 3" xfId="135"/>
    <cellStyle name="Notas 3 2" xfId="136"/>
    <cellStyle name="Notas 3 2 2" xfId="137"/>
    <cellStyle name="Notas 3 2 2 2" xfId="138"/>
    <cellStyle name="Notas 3 2 3" xfId="139"/>
    <cellStyle name="Notas 3 3" xfId="140"/>
    <cellStyle name="Notas 3 3 2" xfId="141"/>
    <cellStyle name="Notas 3 4" xfId="142"/>
    <cellStyle name="Porcentaje 2" xfId="143"/>
    <cellStyle name="Porcentaje 2 2" xfId="144"/>
    <cellStyle name="Porcentaje 3" xfId="145"/>
    <cellStyle name="Porcentaje 3 2" xfId="146"/>
    <cellStyle name="Porcentual 2" xfId="147"/>
    <cellStyle name="Salida 2" xfId="148"/>
    <cellStyle name="Salida 2 2" xfId="149"/>
    <cellStyle name="Texto de advertencia 2" xfId="150"/>
    <cellStyle name="Texto explicativo 2" xfId="151"/>
    <cellStyle name="Título 1 2" xfId="152"/>
    <cellStyle name="Título 2 2" xfId="153"/>
    <cellStyle name="Título 3 2" xfId="154"/>
    <cellStyle name="Título 4" xfId="155"/>
    <cellStyle name="Total 2" xfId="156"/>
    <cellStyle name="Total 2 2" xfId="157"/>
  </cellStyles>
  <dxfs count="9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zoomScale="80" zoomScaleNormal="80" workbookViewId="0">
      <selection activeCell="J14" sqref="J14"/>
    </sheetView>
  </sheetViews>
  <sheetFormatPr baseColWidth="10" defaultRowHeight="15" x14ac:dyDescent="0.25"/>
  <cols>
    <col min="3" max="3" width="13.140625" customWidth="1"/>
    <col min="4" max="4" width="12.42578125" bestFit="1" customWidth="1"/>
    <col min="6" max="6" width="14.85546875" bestFit="1" customWidth="1"/>
    <col min="10" max="10" width="26.7109375" customWidth="1"/>
  </cols>
  <sheetData>
    <row r="1" spans="1:10" ht="16.5" x14ac:dyDescent="0.3">
      <c r="B1" s="1"/>
      <c r="C1" s="2"/>
      <c r="D1" s="2"/>
      <c r="E1" s="2"/>
      <c r="F1" s="2"/>
      <c r="G1" s="2"/>
      <c r="H1" s="1"/>
      <c r="I1" s="1"/>
      <c r="J1" s="1"/>
    </row>
    <row r="4" spans="1:10" ht="36" x14ac:dyDescent="0.25">
      <c r="B4" s="65" t="str">
        <f>+D12&amp;"_"&amp;D13&amp;"_"&amp;D14&amp;"_"&amp;D15&amp;"_"&amp;I12&amp;"_"&amp;YEAR(D17)&amp;"_"&amp;I13</f>
        <v>PO_XII_PUNTA ARENAS_PA_NORMAL_2017_4</v>
      </c>
      <c r="C4" s="65"/>
      <c r="D4" s="65"/>
      <c r="E4" s="65"/>
      <c r="F4" s="65"/>
      <c r="G4" s="65"/>
      <c r="H4" s="65"/>
      <c r="I4" s="65"/>
      <c r="J4" s="65"/>
    </row>
    <row r="5" spans="1:10" x14ac:dyDescent="0.25">
      <c r="A5" s="3"/>
    </row>
    <row r="6" spans="1:10" x14ac:dyDescent="0.25">
      <c r="A6" s="3"/>
    </row>
    <row r="7" spans="1:10" x14ac:dyDescent="0.25">
      <c r="A7" s="3"/>
    </row>
    <row r="8" spans="1:10" x14ac:dyDescent="0.25">
      <c r="A8" s="3"/>
    </row>
    <row r="9" spans="1:10" x14ac:dyDescent="0.25">
      <c r="A9" s="3"/>
    </row>
    <row r="11" spans="1:10" ht="16.5" x14ac:dyDescent="0.3">
      <c r="B11" s="66" t="s">
        <v>0</v>
      </c>
      <c r="C11" s="66"/>
      <c r="D11" s="67" t="s">
        <v>1</v>
      </c>
      <c r="E11" s="68"/>
    </row>
    <row r="12" spans="1:10" ht="16.5" x14ac:dyDescent="0.3">
      <c r="B12" s="60" t="s">
        <v>2</v>
      </c>
      <c r="C12" s="60"/>
      <c r="D12" s="62" t="s">
        <v>3</v>
      </c>
      <c r="E12" s="62"/>
      <c r="G12" s="60" t="s">
        <v>4</v>
      </c>
      <c r="H12" s="60"/>
      <c r="I12" s="62" t="s">
        <v>5</v>
      </c>
      <c r="J12" s="62"/>
    </row>
    <row r="13" spans="1:10" ht="16.5" x14ac:dyDescent="0.3">
      <c r="B13" s="60" t="s">
        <v>6</v>
      </c>
      <c r="C13" s="60"/>
      <c r="D13" s="62" t="s">
        <v>7</v>
      </c>
      <c r="E13" s="62"/>
      <c r="G13" s="60" t="s">
        <v>8</v>
      </c>
      <c r="H13" s="60"/>
      <c r="I13" s="64">
        <v>4</v>
      </c>
      <c r="J13" s="64"/>
    </row>
    <row r="14" spans="1:10" ht="16.5" x14ac:dyDescent="0.3">
      <c r="B14" s="60" t="s">
        <v>9</v>
      </c>
      <c r="C14" s="60"/>
      <c r="D14" s="62" t="s">
        <v>10</v>
      </c>
      <c r="E14" s="62"/>
    </row>
    <row r="15" spans="1:10" ht="16.5" x14ac:dyDescent="0.3">
      <c r="B15" s="60" t="s">
        <v>11</v>
      </c>
      <c r="C15" s="60"/>
      <c r="D15" s="63" t="s">
        <v>12</v>
      </c>
      <c r="E15" s="63"/>
      <c r="F15" s="2"/>
      <c r="G15" s="2"/>
      <c r="H15" s="1"/>
      <c r="I15" s="1"/>
      <c r="J15" s="1"/>
    </row>
    <row r="16" spans="1:10" ht="16.5" x14ac:dyDescent="0.3">
      <c r="B16" s="5"/>
      <c r="C16" s="5"/>
      <c r="D16" s="2"/>
      <c r="E16" s="2"/>
      <c r="F16" s="2"/>
      <c r="G16" s="2"/>
      <c r="H16" s="1"/>
      <c r="I16" s="1"/>
      <c r="J16" s="1"/>
    </row>
    <row r="17" spans="2:10" ht="16.5" x14ac:dyDescent="0.3">
      <c r="B17" s="60" t="s">
        <v>13</v>
      </c>
      <c r="C17" s="60"/>
      <c r="D17" s="6">
        <v>42795</v>
      </c>
      <c r="E17" s="2"/>
      <c r="F17" s="7" t="s">
        <v>14</v>
      </c>
      <c r="G17" s="61" t="s">
        <v>15</v>
      </c>
      <c r="H17" s="61"/>
      <c r="I17" s="61"/>
      <c r="J17" s="61"/>
    </row>
    <row r="18" spans="2:10" ht="16.5" x14ac:dyDescent="0.3">
      <c r="B18" s="60" t="s">
        <v>16</v>
      </c>
      <c r="C18" s="60"/>
      <c r="D18" s="6">
        <v>42916</v>
      </c>
      <c r="E18" s="2"/>
      <c r="F18" s="7" t="s">
        <v>17</v>
      </c>
      <c r="G18" s="61" t="s">
        <v>18</v>
      </c>
      <c r="H18" s="61"/>
      <c r="I18" s="61"/>
      <c r="J18" s="61"/>
    </row>
    <row r="19" spans="2:10" ht="16.5" x14ac:dyDescent="0.3">
      <c r="B19" s="1"/>
      <c r="C19" s="2"/>
      <c r="D19" s="2"/>
      <c r="E19" s="2"/>
      <c r="F19" s="2"/>
      <c r="G19" s="2"/>
      <c r="H19" s="1"/>
      <c r="I19" s="1"/>
      <c r="J19" s="1"/>
    </row>
    <row r="20" spans="2:10" ht="16.5" x14ac:dyDescent="0.3">
      <c r="B20" s="1"/>
      <c r="C20" s="2"/>
      <c r="D20" s="2"/>
      <c r="E20" s="2"/>
      <c r="F20" s="2"/>
      <c r="G20" s="2"/>
      <c r="H20" s="1"/>
      <c r="I20" s="1"/>
      <c r="J20" s="1"/>
    </row>
  </sheetData>
  <mergeCells count="19"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  <mergeCell ref="B18:C18"/>
    <mergeCell ref="G18:J18"/>
    <mergeCell ref="B14:C14"/>
    <mergeCell ref="D14:E14"/>
    <mergeCell ref="B15:C15"/>
    <mergeCell ref="D15:E15"/>
    <mergeCell ref="B17:C17"/>
    <mergeCell ref="G17:J17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topLeftCell="A16" zoomScale="90" zoomScaleNormal="90" workbookViewId="0">
      <selection activeCell="C31" sqref="C31:D31"/>
    </sheetView>
  </sheetViews>
  <sheetFormatPr baseColWidth="10" defaultRowHeight="15" x14ac:dyDescent="0.25"/>
  <cols>
    <col min="4" max="4" width="34.28515625" customWidth="1"/>
    <col min="5" max="5" width="20.85546875" customWidth="1"/>
    <col min="9" max="9" width="15.42578125" customWidth="1"/>
  </cols>
  <sheetData>
    <row r="1" spans="2:9" x14ac:dyDescent="0.25">
      <c r="C1" s="26"/>
      <c r="D1" s="26"/>
      <c r="E1" s="26"/>
      <c r="F1" s="26"/>
      <c r="G1" s="26"/>
      <c r="H1" s="26"/>
      <c r="I1" s="26"/>
    </row>
    <row r="2" spans="2:9" ht="21" x14ac:dyDescent="0.25">
      <c r="B2" s="100" t="str">
        <f>"DETALLE DEL SERVICIO ("&amp;B5&amp;" - "&amp;C5&amp;")"</f>
        <v>DETALLE DEL SERVICIO (2VN - REGRESO)</v>
      </c>
      <c r="C2" s="100"/>
      <c r="D2" s="100"/>
      <c r="E2" s="100"/>
      <c r="F2" s="100"/>
      <c r="G2" s="100"/>
      <c r="H2" s="100"/>
      <c r="I2" s="100"/>
    </row>
    <row r="3" spans="2:9" x14ac:dyDescent="0.25">
      <c r="B3" s="26"/>
      <c r="C3" s="26"/>
      <c r="D3" s="26"/>
      <c r="E3" s="26"/>
      <c r="F3" s="26"/>
      <c r="G3" s="26"/>
      <c r="H3" s="26"/>
      <c r="I3" s="26"/>
    </row>
    <row r="4" spans="2:9" x14ac:dyDescent="0.25">
      <c r="B4" s="27" t="s">
        <v>42</v>
      </c>
      <c r="C4" s="27" t="s">
        <v>43</v>
      </c>
      <c r="D4" s="27" t="s">
        <v>45</v>
      </c>
      <c r="E4" s="27" t="s">
        <v>46</v>
      </c>
      <c r="F4" s="26"/>
      <c r="G4" s="26"/>
    </row>
    <row r="5" spans="2:9" x14ac:dyDescent="0.25">
      <c r="B5" s="28" t="s">
        <v>58</v>
      </c>
      <c r="C5" s="28" t="s">
        <v>95</v>
      </c>
      <c r="D5" s="28" t="str">
        <f>'Operador PA'!E39</f>
        <v>Universidad de Magallanes</v>
      </c>
      <c r="E5" s="28" t="str">
        <f>'Operador PA'!G39</f>
        <v>Villa Nelda Panicucci</v>
      </c>
      <c r="F5" s="26"/>
      <c r="G5" s="26"/>
    </row>
    <row r="6" spans="2:9" x14ac:dyDescent="0.25">
      <c r="B6" s="29"/>
      <c r="C6" s="26"/>
      <c r="D6" s="26"/>
      <c r="E6" s="26"/>
      <c r="F6" s="26"/>
      <c r="G6" s="26"/>
      <c r="H6" s="26"/>
      <c r="I6" s="26"/>
    </row>
    <row r="7" spans="2:9" x14ac:dyDescent="0.25">
      <c r="B7" s="101" t="s">
        <v>61</v>
      </c>
      <c r="C7" s="101"/>
      <c r="D7" s="109" t="s">
        <v>55</v>
      </c>
      <c r="E7" s="109"/>
      <c r="F7" s="109"/>
      <c r="G7" s="109"/>
      <c r="H7" s="109"/>
      <c r="I7" s="109"/>
    </row>
    <row r="8" spans="2:9" x14ac:dyDescent="0.25">
      <c r="B8" s="101" t="s">
        <v>62</v>
      </c>
      <c r="C8" s="101"/>
      <c r="D8" s="109" t="s">
        <v>56</v>
      </c>
      <c r="E8" s="109"/>
      <c r="F8" s="109"/>
      <c r="G8" s="109"/>
      <c r="H8" s="109"/>
      <c r="I8" s="109"/>
    </row>
    <row r="9" spans="2:9" x14ac:dyDescent="0.25">
      <c r="C9" s="26"/>
      <c r="D9" s="26"/>
      <c r="E9" s="26"/>
      <c r="F9" s="26"/>
      <c r="G9" s="26"/>
      <c r="H9" s="26"/>
      <c r="I9" s="26"/>
    </row>
    <row r="10" spans="2:9" x14ac:dyDescent="0.25">
      <c r="B10" s="98" t="s">
        <v>63</v>
      </c>
      <c r="C10" s="98"/>
      <c r="D10" s="98"/>
      <c r="E10" s="98"/>
      <c r="F10" s="98"/>
      <c r="H10" s="99" t="s">
        <v>64</v>
      </c>
      <c r="I10" s="99"/>
    </row>
    <row r="11" spans="2:9" x14ac:dyDescent="0.25">
      <c r="B11" s="30" t="s">
        <v>65</v>
      </c>
      <c r="C11" s="98" t="s">
        <v>66</v>
      </c>
      <c r="D11" s="98"/>
      <c r="E11" s="98" t="s">
        <v>67</v>
      </c>
      <c r="F11" s="98"/>
      <c r="H11" s="99"/>
      <c r="I11" s="99"/>
    </row>
    <row r="12" spans="2:9" x14ac:dyDescent="0.25">
      <c r="B12" s="32">
        <v>1</v>
      </c>
      <c r="C12" s="96" t="s">
        <v>55</v>
      </c>
      <c r="D12" s="97"/>
      <c r="E12" s="91" t="s">
        <v>69</v>
      </c>
      <c r="F12" s="91"/>
      <c r="G12" s="15"/>
      <c r="H12" s="94" t="s">
        <v>55</v>
      </c>
      <c r="I12" s="94"/>
    </row>
    <row r="13" spans="2:9" x14ac:dyDescent="0.25">
      <c r="B13" s="32">
        <v>2</v>
      </c>
      <c r="C13" s="95" t="s">
        <v>127</v>
      </c>
      <c r="D13" s="95"/>
      <c r="E13" s="91" t="s">
        <v>69</v>
      </c>
      <c r="F13" s="91"/>
      <c r="G13" s="33"/>
      <c r="H13" s="94" t="s">
        <v>80</v>
      </c>
      <c r="I13" s="94"/>
    </row>
    <row r="14" spans="2:9" x14ac:dyDescent="0.25">
      <c r="B14" s="31">
        <v>3</v>
      </c>
      <c r="C14" s="95" t="s">
        <v>125</v>
      </c>
      <c r="D14" s="95"/>
      <c r="E14" s="91" t="s">
        <v>69</v>
      </c>
      <c r="F14" s="91"/>
      <c r="G14" s="33"/>
      <c r="H14" s="94" t="s">
        <v>118</v>
      </c>
      <c r="I14" s="94"/>
    </row>
    <row r="15" spans="2:9" x14ac:dyDescent="0.25">
      <c r="B15" s="32">
        <v>4</v>
      </c>
      <c r="C15" s="95" t="s">
        <v>128</v>
      </c>
      <c r="D15" s="95"/>
      <c r="E15" s="91" t="s">
        <v>69</v>
      </c>
      <c r="F15" s="91"/>
      <c r="G15" s="33"/>
      <c r="H15" s="91" t="s">
        <v>74</v>
      </c>
      <c r="I15" s="91"/>
    </row>
    <row r="16" spans="2:9" x14ac:dyDescent="0.25">
      <c r="B16" s="31">
        <v>5</v>
      </c>
      <c r="C16" s="95" t="s">
        <v>90</v>
      </c>
      <c r="D16" s="95"/>
      <c r="E16" s="91" t="s">
        <v>69</v>
      </c>
      <c r="F16" s="91"/>
      <c r="G16" s="33"/>
      <c r="H16" s="91" t="s">
        <v>129</v>
      </c>
      <c r="I16" s="91"/>
    </row>
    <row r="17" spans="2:9" x14ac:dyDescent="0.25">
      <c r="B17" s="31">
        <v>6</v>
      </c>
      <c r="C17" s="95" t="s">
        <v>96</v>
      </c>
      <c r="D17" s="95"/>
      <c r="E17" s="91" t="s">
        <v>69</v>
      </c>
      <c r="F17" s="91"/>
      <c r="G17" s="33"/>
      <c r="H17" s="91" t="s">
        <v>114</v>
      </c>
      <c r="I17" s="91"/>
    </row>
    <row r="18" spans="2:9" x14ac:dyDescent="0.25">
      <c r="B18" s="32">
        <v>7</v>
      </c>
      <c r="C18" s="95" t="s">
        <v>92</v>
      </c>
      <c r="D18" s="95"/>
      <c r="E18" s="91" t="s">
        <v>69</v>
      </c>
      <c r="F18" s="91"/>
      <c r="G18" s="33"/>
      <c r="H18" s="91" t="s">
        <v>112</v>
      </c>
      <c r="I18" s="91"/>
    </row>
    <row r="19" spans="2:9" x14ac:dyDescent="0.25">
      <c r="B19" s="31">
        <v>8</v>
      </c>
      <c r="C19" s="107" t="s">
        <v>123</v>
      </c>
      <c r="D19" s="108"/>
      <c r="E19" s="91" t="s">
        <v>69</v>
      </c>
      <c r="F19" s="91"/>
    </row>
    <row r="20" spans="2:9" x14ac:dyDescent="0.25">
      <c r="B20" s="31">
        <v>9</v>
      </c>
      <c r="C20" s="107" t="s">
        <v>118</v>
      </c>
      <c r="D20" s="108"/>
      <c r="E20" s="91" t="s">
        <v>69</v>
      </c>
      <c r="F20" s="91"/>
    </row>
    <row r="21" spans="2:9" x14ac:dyDescent="0.25">
      <c r="B21" s="32">
        <v>10</v>
      </c>
      <c r="C21" s="107" t="s">
        <v>97</v>
      </c>
      <c r="D21" s="108"/>
      <c r="E21" s="91" t="s">
        <v>69</v>
      </c>
      <c r="F21" s="91"/>
    </row>
    <row r="22" spans="2:9" x14ac:dyDescent="0.25">
      <c r="B22" s="31">
        <v>11</v>
      </c>
      <c r="C22" s="106" t="s">
        <v>98</v>
      </c>
      <c r="D22" s="106"/>
      <c r="E22" s="91" t="s">
        <v>69</v>
      </c>
      <c r="F22" s="91"/>
    </row>
    <row r="23" spans="2:9" x14ac:dyDescent="0.25">
      <c r="B23" s="31">
        <v>12</v>
      </c>
      <c r="C23" s="92" t="s">
        <v>99</v>
      </c>
      <c r="D23" s="92"/>
      <c r="E23" s="91" t="s">
        <v>69</v>
      </c>
      <c r="F23" s="91"/>
    </row>
    <row r="24" spans="2:9" x14ac:dyDescent="0.25">
      <c r="B24" s="32">
        <v>13</v>
      </c>
      <c r="C24" s="92" t="s">
        <v>101</v>
      </c>
      <c r="D24" s="92"/>
      <c r="E24" s="91" t="s">
        <v>69</v>
      </c>
      <c r="F24" s="91"/>
    </row>
    <row r="25" spans="2:9" x14ac:dyDescent="0.25">
      <c r="B25" s="31">
        <v>14</v>
      </c>
      <c r="C25" s="92" t="s">
        <v>102</v>
      </c>
      <c r="D25" s="92"/>
      <c r="E25" s="91" t="s">
        <v>69</v>
      </c>
      <c r="F25" s="91"/>
    </row>
    <row r="26" spans="2:9" x14ac:dyDescent="0.25">
      <c r="B26" s="31">
        <v>15</v>
      </c>
      <c r="C26" s="92" t="s">
        <v>130</v>
      </c>
      <c r="D26" s="92"/>
      <c r="E26" s="91" t="s">
        <v>69</v>
      </c>
      <c r="F26" s="91"/>
    </row>
    <row r="27" spans="2:9" x14ac:dyDescent="0.25">
      <c r="B27" s="32">
        <v>16</v>
      </c>
      <c r="C27" s="92" t="s">
        <v>104</v>
      </c>
      <c r="D27" s="92"/>
      <c r="E27" s="91" t="s">
        <v>69</v>
      </c>
      <c r="F27" s="91"/>
    </row>
    <row r="28" spans="2:9" x14ac:dyDescent="0.25">
      <c r="B28" s="31">
        <v>17</v>
      </c>
      <c r="C28" s="92" t="s">
        <v>79</v>
      </c>
      <c r="D28" s="92"/>
      <c r="E28" s="91" t="s">
        <v>69</v>
      </c>
      <c r="F28" s="91"/>
    </row>
    <row r="29" spans="2:9" x14ac:dyDescent="0.25">
      <c r="B29" s="31">
        <v>18</v>
      </c>
      <c r="C29" s="92" t="s">
        <v>105</v>
      </c>
      <c r="D29" s="92"/>
      <c r="E29" s="91" t="s">
        <v>69</v>
      </c>
      <c r="F29" s="91"/>
    </row>
    <row r="30" spans="2:9" x14ac:dyDescent="0.25">
      <c r="B30" s="32">
        <v>19</v>
      </c>
      <c r="C30" s="92" t="s">
        <v>90</v>
      </c>
      <c r="D30" s="92"/>
      <c r="E30" s="91" t="s">
        <v>69</v>
      </c>
      <c r="F30" s="91"/>
    </row>
    <row r="31" spans="2:9" x14ac:dyDescent="0.25">
      <c r="B31" s="31">
        <v>20</v>
      </c>
      <c r="C31" s="92" t="s">
        <v>120</v>
      </c>
      <c r="D31" s="92"/>
      <c r="E31" s="91" t="s">
        <v>69</v>
      </c>
      <c r="F31" s="91"/>
    </row>
    <row r="32" spans="2:9" x14ac:dyDescent="0.25">
      <c r="B32" s="31">
        <v>21</v>
      </c>
      <c r="C32" s="92" t="s">
        <v>92</v>
      </c>
      <c r="D32" s="92"/>
      <c r="E32" s="91" t="s">
        <v>69</v>
      </c>
      <c r="F32" s="91"/>
    </row>
    <row r="33" spans="2:6" x14ac:dyDescent="0.25">
      <c r="B33" s="32">
        <v>22</v>
      </c>
      <c r="C33" s="92" t="s">
        <v>105</v>
      </c>
      <c r="D33" s="92"/>
      <c r="E33" s="91" t="s">
        <v>69</v>
      </c>
      <c r="F33" s="91"/>
    </row>
    <row r="34" spans="2:6" x14ac:dyDescent="0.25">
      <c r="B34" s="31">
        <v>23</v>
      </c>
      <c r="C34" s="92" t="s">
        <v>114</v>
      </c>
      <c r="D34" s="92"/>
      <c r="E34" s="91" t="s">
        <v>69</v>
      </c>
      <c r="F34" s="91"/>
    </row>
    <row r="35" spans="2:6" x14ac:dyDescent="0.25">
      <c r="B35" s="31">
        <v>24</v>
      </c>
      <c r="C35" s="92" t="s">
        <v>119</v>
      </c>
      <c r="D35" s="92"/>
      <c r="E35" s="91" t="s">
        <v>69</v>
      </c>
      <c r="F35" s="91"/>
    </row>
    <row r="36" spans="2:6" x14ac:dyDescent="0.25">
      <c r="B36" s="32">
        <v>25</v>
      </c>
      <c r="C36" s="92" t="s">
        <v>75</v>
      </c>
      <c r="D36" s="92"/>
      <c r="E36" s="91" t="s">
        <v>69</v>
      </c>
      <c r="F36" s="91"/>
    </row>
    <row r="37" spans="2:6" x14ac:dyDescent="0.25">
      <c r="B37" s="31">
        <v>26</v>
      </c>
      <c r="C37" s="92" t="s">
        <v>117</v>
      </c>
      <c r="D37" s="92"/>
      <c r="E37" s="91" t="s">
        <v>69</v>
      </c>
      <c r="F37" s="91"/>
    </row>
    <row r="38" spans="2:6" x14ac:dyDescent="0.25">
      <c r="B38" s="31">
        <v>27</v>
      </c>
      <c r="C38" s="105" t="s">
        <v>111</v>
      </c>
      <c r="D38" s="105"/>
      <c r="E38" s="91" t="s">
        <v>69</v>
      </c>
      <c r="F38" s="91"/>
    </row>
  </sheetData>
  <mergeCells count="70">
    <mergeCell ref="B10:F10"/>
    <mergeCell ref="H10:I11"/>
    <mergeCell ref="C11:D11"/>
    <mergeCell ref="E11:F11"/>
    <mergeCell ref="H17:I17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B2:I2"/>
    <mergeCell ref="B7:C7"/>
    <mergeCell ref="D7:I7"/>
    <mergeCell ref="B8:C8"/>
    <mergeCell ref="D8:I8"/>
    <mergeCell ref="H16:I16"/>
    <mergeCell ref="C17:D17"/>
    <mergeCell ref="E17:F17"/>
    <mergeCell ref="C18:D18"/>
    <mergeCell ref="E18:F18"/>
    <mergeCell ref="H18:I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E34:F34"/>
    <mergeCell ref="C29:D29"/>
    <mergeCell ref="E29:F29"/>
    <mergeCell ref="C30:D30"/>
    <mergeCell ref="E30:F30"/>
    <mergeCell ref="C31:D31"/>
    <mergeCell ref="E31:F31"/>
    <mergeCell ref="C38:D38"/>
    <mergeCell ref="E38:F38"/>
    <mergeCell ref="E12:F12"/>
    <mergeCell ref="C12:D12"/>
    <mergeCell ref="H12:I12"/>
    <mergeCell ref="C35:D35"/>
    <mergeCell ref="E35:F35"/>
    <mergeCell ref="C36:D36"/>
    <mergeCell ref="E36:F36"/>
    <mergeCell ref="C37:D37"/>
    <mergeCell ref="E37:F37"/>
    <mergeCell ref="C32:D32"/>
    <mergeCell ref="E32:F32"/>
    <mergeCell ref="C33:D33"/>
    <mergeCell ref="E33:F33"/>
    <mergeCell ref="C34:D34"/>
  </mergeCells>
  <conditionalFormatting sqref="E5">
    <cfRule type="expression" dxfId="62" priority="7">
      <formula>E5=""</formula>
    </cfRule>
  </conditionalFormatting>
  <conditionalFormatting sqref="D5">
    <cfRule type="expression" dxfId="61" priority="48">
      <formula>D5=""</formula>
    </cfRule>
  </conditionalFormatting>
  <conditionalFormatting sqref="B5">
    <cfRule type="expression" dxfId="60" priority="62">
      <formula>B5=""</formula>
    </cfRule>
  </conditionalFormatting>
  <conditionalFormatting sqref="C5">
    <cfRule type="expression" dxfId="59" priority="80">
      <formula>C5=""</formula>
    </cfRule>
  </conditionalFormatting>
  <conditionalFormatting sqref="D7:I8">
    <cfRule type="expression" dxfId="58" priority="89">
      <formula>D7=""</formula>
    </cfRule>
  </conditionalFormatting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topLeftCell="A16" zoomScale="80" zoomScaleNormal="80" workbookViewId="0">
      <selection activeCell="H41" sqref="H41"/>
    </sheetView>
  </sheetViews>
  <sheetFormatPr baseColWidth="10" defaultRowHeight="15" x14ac:dyDescent="0.25"/>
  <cols>
    <col min="4" max="4" width="34.28515625" customWidth="1"/>
    <col min="5" max="5" width="23.140625" bestFit="1" customWidth="1"/>
  </cols>
  <sheetData>
    <row r="1" spans="2:9" x14ac:dyDescent="0.25">
      <c r="C1" s="26"/>
      <c r="D1" s="26"/>
      <c r="E1" s="26"/>
      <c r="F1" s="26"/>
      <c r="G1" s="26"/>
      <c r="H1" s="26"/>
      <c r="I1" s="26"/>
    </row>
    <row r="2" spans="2:9" ht="21" x14ac:dyDescent="0.25">
      <c r="B2" s="100" t="str">
        <f>"DETALLE DEL SERVICIO ("&amp;B5&amp;" - "&amp;C5&amp;")"</f>
        <v>DETALLE DEL SERVICIO (6 - IDA)</v>
      </c>
      <c r="C2" s="100"/>
      <c r="D2" s="100"/>
      <c r="E2" s="100"/>
      <c r="F2" s="100"/>
      <c r="G2" s="100"/>
      <c r="H2" s="100"/>
      <c r="I2" s="100"/>
    </row>
    <row r="3" spans="2:9" x14ac:dyDescent="0.25">
      <c r="B3" s="26"/>
      <c r="C3" s="26"/>
      <c r="D3" s="26"/>
      <c r="E3" s="26"/>
      <c r="F3" s="26"/>
      <c r="G3" s="26"/>
      <c r="H3" s="26"/>
      <c r="I3" s="26"/>
    </row>
    <row r="4" spans="2:9" x14ac:dyDescent="0.25">
      <c r="B4" s="27" t="s">
        <v>42</v>
      </c>
      <c r="C4" s="27" t="s">
        <v>43</v>
      </c>
      <c r="D4" s="27" t="s">
        <v>45</v>
      </c>
      <c r="E4" s="27" t="s">
        <v>46</v>
      </c>
      <c r="F4" s="26"/>
      <c r="G4" s="26"/>
    </row>
    <row r="5" spans="2:9" x14ac:dyDescent="0.25">
      <c r="B5" s="28">
        <v>6</v>
      </c>
      <c r="C5" s="28" t="s">
        <v>60</v>
      </c>
      <c r="D5" s="28" t="str">
        <f>'Operador PA'!E40</f>
        <v>Archipiélago de Chiloé</v>
      </c>
      <c r="E5" s="28" t="str">
        <f>'Operador PA'!G40</f>
        <v>Hospital Regional</v>
      </c>
      <c r="F5" s="26"/>
      <c r="G5" s="26"/>
    </row>
    <row r="6" spans="2:9" x14ac:dyDescent="0.25">
      <c r="B6" s="29"/>
      <c r="C6" s="26"/>
      <c r="D6" s="26"/>
      <c r="E6" s="26"/>
      <c r="F6" s="26"/>
      <c r="G6" s="26"/>
      <c r="H6" s="26"/>
      <c r="I6" s="26"/>
    </row>
    <row r="7" spans="2:9" x14ac:dyDescent="0.25">
      <c r="B7" s="101" t="s">
        <v>61</v>
      </c>
      <c r="C7" s="101"/>
      <c r="D7" s="109" t="s">
        <v>50</v>
      </c>
      <c r="E7" s="109"/>
      <c r="F7" s="109"/>
      <c r="G7" s="109"/>
      <c r="H7" s="109"/>
      <c r="I7" s="109"/>
    </row>
    <row r="8" spans="2:9" x14ac:dyDescent="0.25">
      <c r="B8" s="101" t="s">
        <v>62</v>
      </c>
      <c r="C8" s="101"/>
      <c r="D8" s="109" t="s">
        <v>51</v>
      </c>
      <c r="E8" s="109"/>
      <c r="F8" s="109"/>
      <c r="G8" s="109"/>
      <c r="H8" s="109"/>
      <c r="I8" s="109"/>
    </row>
    <row r="9" spans="2:9" x14ac:dyDescent="0.25">
      <c r="C9" s="26"/>
      <c r="D9" s="26"/>
      <c r="E9" s="26"/>
      <c r="F9" s="26"/>
      <c r="G9" s="26"/>
      <c r="H9" s="26"/>
      <c r="I9" s="26"/>
    </row>
    <row r="10" spans="2:9" x14ac:dyDescent="0.25">
      <c r="B10" s="98" t="s">
        <v>63</v>
      </c>
      <c r="C10" s="98"/>
      <c r="D10" s="98"/>
      <c r="E10" s="98"/>
      <c r="F10" s="98"/>
      <c r="H10" s="99" t="s">
        <v>64</v>
      </c>
      <c r="I10" s="99"/>
    </row>
    <row r="11" spans="2:9" x14ac:dyDescent="0.25">
      <c r="B11" s="30" t="s">
        <v>65</v>
      </c>
      <c r="C11" s="98" t="s">
        <v>66</v>
      </c>
      <c r="D11" s="98"/>
      <c r="E11" s="98" t="s">
        <v>67</v>
      </c>
      <c r="F11" s="98"/>
      <c r="H11" s="99"/>
      <c r="I11" s="99"/>
    </row>
    <row r="12" spans="2:9" x14ac:dyDescent="0.25">
      <c r="B12" s="31">
        <v>1</v>
      </c>
      <c r="C12" s="95" t="s">
        <v>132</v>
      </c>
      <c r="D12" s="95"/>
      <c r="E12" s="91" t="s">
        <v>69</v>
      </c>
      <c r="F12" s="91"/>
      <c r="G12" s="33"/>
      <c r="H12" s="91" t="s">
        <v>50</v>
      </c>
      <c r="I12" s="91"/>
    </row>
    <row r="13" spans="2:9" x14ac:dyDescent="0.25">
      <c r="B13" s="31">
        <v>2</v>
      </c>
      <c r="C13" s="95" t="s">
        <v>133</v>
      </c>
      <c r="D13" s="95"/>
      <c r="E13" s="91" t="s">
        <v>69</v>
      </c>
      <c r="F13" s="91"/>
      <c r="G13" s="33"/>
      <c r="H13" s="91" t="s">
        <v>134</v>
      </c>
      <c r="I13" s="91"/>
    </row>
    <row r="14" spans="2:9" x14ac:dyDescent="0.25">
      <c r="B14" s="31">
        <v>3</v>
      </c>
      <c r="C14" s="95" t="s">
        <v>135</v>
      </c>
      <c r="D14" s="95"/>
      <c r="E14" s="91" t="s">
        <v>69</v>
      </c>
      <c r="F14" s="91"/>
      <c r="G14" s="33"/>
      <c r="H14" s="91" t="s">
        <v>74</v>
      </c>
      <c r="I14" s="91"/>
    </row>
    <row r="15" spans="2:9" x14ac:dyDescent="0.25">
      <c r="B15" s="31">
        <v>4</v>
      </c>
      <c r="C15" s="95" t="s">
        <v>71</v>
      </c>
      <c r="D15" s="95"/>
      <c r="E15" s="91" t="s">
        <v>69</v>
      </c>
      <c r="F15" s="91"/>
      <c r="G15" s="33"/>
      <c r="H15" s="91" t="s">
        <v>136</v>
      </c>
      <c r="I15" s="91"/>
    </row>
    <row r="16" spans="2:9" x14ac:dyDescent="0.25">
      <c r="B16" s="31">
        <v>5</v>
      </c>
      <c r="C16" s="95" t="s">
        <v>106</v>
      </c>
      <c r="D16" s="95"/>
      <c r="E16" s="91" t="s">
        <v>69</v>
      </c>
      <c r="F16" s="91"/>
      <c r="G16" s="33"/>
      <c r="H16" s="94" t="s">
        <v>137</v>
      </c>
      <c r="I16" s="94"/>
    </row>
    <row r="17" spans="2:9" x14ac:dyDescent="0.25">
      <c r="B17" s="31">
        <v>6</v>
      </c>
      <c r="C17" s="95" t="s">
        <v>138</v>
      </c>
      <c r="D17" s="95"/>
      <c r="E17" s="91" t="s">
        <v>69</v>
      </c>
      <c r="F17" s="91"/>
      <c r="G17" s="33"/>
      <c r="H17" s="94" t="s">
        <v>82</v>
      </c>
      <c r="I17" s="94"/>
    </row>
    <row r="18" spans="2:9" x14ac:dyDescent="0.25">
      <c r="B18" s="31">
        <v>7</v>
      </c>
      <c r="C18" s="107" t="s">
        <v>139</v>
      </c>
      <c r="D18" s="108"/>
      <c r="E18" s="91" t="s">
        <v>69</v>
      </c>
      <c r="F18" s="91"/>
    </row>
    <row r="19" spans="2:9" x14ac:dyDescent="0.25">
      <c r="B19" s="31">
        <v>8</v>
      </c>
      <c r="C19" s="107" t="s">
        <v>140</v>
      </c>
      <c r="D19" s="108"/>
      <c r="E19" s="91" t="s">
        <v>69</v>
      </c>
      <c r="F19" s="91"/>
    </row>
    <row r="20" spans="2:9" x14ac:dyDescent="0.25">
      <c r="B20" s="31">
        <v>9</v>
      </c>
      <c r="C20" s="107" t="s">
        <v>141</v>
      </c>
      <c r="D20" s="108"/>
      <c r="E20" s="91" t="s">
        <v>69</v>
      </c>
      <c r="F20" s="91"/>
    </row>
    <row r="21" spans="2:9" x14ac:dyDescent="0.25">
      <c r="B21" s="31">
        <v>10</v>
      </c>
      <c r="C21" s="106" t="s">
        <v>142</v>
      </c>
      <c r="D21" s="106"/>
      <c r="E21" s="91" t="s">
        <v>69</v>
      </c>
      <c r="F21" s="91"/>
    </row>
    <row r="22" spans="2:9" x14ac:dyDescent="0.25">
      <c r="B22" s="31">
        <v>11</v>
      </c>
      <c r="C22" s="106" t="s">
        <v>100</v>
      </c>
      <c r="D22" s="106"/>
      <c r="E22" s="91" t="s">
        <v>69</v>
      </c>
      <c r="F22" s="91"/>
    </row>
    <row r="23" spans="2:9" x14ac:dyDescent="0.25">
      <c r="B23" s="31">
        <v>12</v>
      </c>
      <c r="C23" s="106" t="s">
        <v>79</v>
      </c>
      <c r="D23" s="106"/>
      <c r="E23" s="91" t="s">
        <v>69</v>
      </c>
      <c r="F23" s="91"/>
    </row>
    <row r="24" spans="2:9" x14ac:dyDescent="0.25">
      <c r="B24" s="31">
        <v>13</v>
      </c>
      <c r="C24" s="92" t="s">
        <v>81</v>
      </c>
      <c r="D24" s="92"/>
      <c r="E24" s="91" t="s">
        <v>69</v>
      </c>
      <c r="F24" s="91"/>
    </row>
    <row r="25" spans="2:9" x14ac:dyDescent="0.25">
      <c r="B25" s="31">
        <v>14</v>
      </c>
      <c r="C25" s="92" t="s">
        <v>143</v>
      </c>
      <c r="D25" s="92"/>
      <c r="E25" s="91" t="s">
        <v>69</v>
      </c>
      <c r="F25" s="91"/>
    </row>
    <row r="26" spans="2:9" x14ac:dyDescent="0.25">
      <c r="B26" s="31">
        <v>15</v>
      </c>
      <c r="C26" s="92" t="s">
        <v>84</v>
      </c>
      <c r="D26" s="92"/>
      <c r="E26" s="91" t="s">
        <v>69</v>
      </c>
      <c r="F26" s="91"/>
    </row>
    <row r="27" spans="2:9" x14ac:dyDescent="0.25">
      <c r="B27" s="31">
        <v>16</v>
      </c>
      <c r="C27" s="92" t="s">
        <v>85</v>
      </c>
      <c r="D27" s="92"/>
      <c r="E27" s="91" t="s">
        <v>69</v>
      </c>
      <c r="F27" s="91"/>
    </row>
    <row r="28" spans="2:9" x14ac:dyDescent="0.25">
      <c r="B28" s="31">
        <v>17</v>
      </c>
      <c r="C28" s="92" t="s">
        <v>86</v>
      </c>
      <c r="D28" s="92"/>
      <c r="E28" s="91" t="s">
        <v>69</v>
      </c>
      <c r="F28" s="91"/>
    </row>
    <row r="29" spans="2:9" x14ac:dyDescent="0.25">
      <c r="B29" s="31">
        <v>18</v>
      </c>
      <c r="C29" s="92" t="s">
        <v>87</v>
      </c>
      <c r="D29" s="92"/>
      <c r="E29" s="91" t="s">
        <v>69</v>
      </c>
      <c r="F29" s="91"/>
    </row>
    <row r="30" spans="2:9" x14ac:dyDescent="0.25">
      <c r="B30" s="31">
        <v>19</v>
      </c>
      <c r="C30" s="92" t="s">
        <v>98</v>
      </c>
      <c r="D30" s="92"/>
      <c r="E30" s="91" t="s">
        <v>69</v>
      </c>
      <c r="F30" s="91"/>
    </row>
    <row r="31" spans="2:9" x14ac:dyDescent="0.25">
      <c r="B31" s="31">
        <v>20</v>
      </c>
      <c r="C31" s="92" t="s">
        <v>128</v>
      </c>
      <c r="D31" s="92"/>
      <c r="E31" s="91" t="s">
        <v>69</v>
      </c>
      <c r="F31" s="91"/>
    </row>
    <row r="32" spans="2:9" x14ac:dyDescent="0.25">
      <c r="B32" s="31">
        <v>21</v>
      </c>
      <c r="C32" s="92" t="s">
        <v>90</v>
      </c>
      <c r="D32" s="92"/>
      <c r="E32" s="91" t="s">
        <v>69</v>
      </c>
      <c r="F32" s="91"/>
    </row>
    <row r="33" spans="2:6" x14ac:dyDescent="0.25">
      <c r="B33" s="31">
        <v>22</v>
      </c>
      <c r="C33" s="92" t="s">
        <v>144</v>
      </c>
      <c r="D33" s="92"/>
      <c r="E33" s="91" t="s">
        <v>69</v>
      </c>
      <c r="F33" s="91"/>
    </row>
    <row r="34" spans="2:6" x14ac:dyDescent="0.25">
      <c r="B34" s="31">
        <v>23</v>
      </c>
      <c r="C34" s="92" t="s">
        <v>145</v>
      </c>
      <c r="D34" s="92"/>
      <c r="E34" s="91" t="s">
        <v>69</v>
      </c>
      <c r="F34" s="91"/>
    </row>
    <row r="35" spans="2:6" x14ac:dyDescent="0.25">
      <c r="B35" s="31">
        <v>24</v>
      </c>
      <c r="C35" s="92" t="s">
        <v>146</v>
      </c>
      <c r="D35" s="92"/>
      <c r="E35" s="91" t="s">
        <v>69</v>
      </c>
      <c r="F35" s="91"/>
    </row>
    <row r="36" spans="2:6" x14ac:dyDescent="0.25">
      <c r="B36" s="31">
        <v>25</v>
      </c>
      <c r="C36" s="92" t="s">
        <v>147</v>
      </c>
      <c r="D36" s="92"/>
      <c r="E36" s="91" t="s">
        <v>69</v>
      </c>
      <c r="F36" s="91"/>
    </row>
    <row r="37" spans="2:6" x14ac:dyDescent="0.25">
      <c r="B37" s="31">
        <v>26</v>
      </c>
      <c r="C37" s="92" t="s">
        <v>94</v>
      </c>
      <c r="D37" s="92"/>
      <c r="E37" s="91" t="s">
        <v>69</v>
      </c>
      <c r="F37" s="91"/>
    </row>
    <row r="38" spans="2:6" x14ac:dyDescent="0.25">
      <c r="B38" s="31">
        <v>27</v>
      </c>
      <c r="C38" s="92" t="s">
        <v>51</v>
      </c>
      <c r="D38" s="92"/>
      <c r="E38" s="91" t="s">
        <v>69</v>
      </c>
      <c r="F38" s="91"/>
    </row>
  </sheetData>
  <mergeCells count="69"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B2:I2"/>
    <mergeCell ref="B7:C7"/>
    <mergeCell ref="D7:I7"/>
    <mergeCell ref="B8:C8"/>
    <mergeCell ref="D8:I8"/>
    <mergeCell ref="H15:I15"/>
    <mergeCell ref="C16:D16"/>
    <mergeCell ref="E16:F16"/>
    <mergeCell ref="C17:D17"/>
    <mergeCell ref="E17:F17"/>
    <mergeCell ref="H17:I17"/>
    <mergeCell ref="E21:F21"/>
    <mergeCell ref="E27:F27"/>
    <mergeCell ref="E26:F26"/>
    <mergeCell ref="E37:F37"/>
    <mergeCell ref="E36:F36"/>
    <mergeCell ref="E35:F35"/>
    <mergeCell ref="E34:F34"/>
    <mergeCell ref="E33:F33"/>
    <mergeCell ref="E32:F32"/>
    <mergeCell ref="E25:F25"/>
    <mergeCell ref="E24:F24"/>
    <mergeCell ref="E23:F23"/>
    <mergeCell ref="E22:F22"/>
    <mergeCell ref="E28:F28"/>
    <mergeCell ref="C18:D18"/>
    <mergeCell ref="E18:F18"/>
    <mergeCell ref="C19:D19"/>
    <mergeCell ref="E19:F19"/>
    <mergeCell ref="C20:D20"/>
    <mergeCell ref="E20:F20"/>
    <mergeCell ref="C21:D21"/>
    <mergeCell ref="C32:D32"/>
    <mergeCell ref="C24:D24"/>
    <mergeCell ref="C23:D23"/>
    <mergeCell ref="C22:D22"/>
    <mergeCell ref="C28:D28"/>
    <mergeCell ref="C27:D27"/>
    <mergeCell ref="C26:D26"/>
    <mergeCell ref="C25:D25"/>
    <mergeCell ref="E38:F38"/>
    <mergeCell ref="C38:D38"/>
    <mergeCell ref="C31:D31"/>
    <mergeCell ref="C30:D30"/>
    <mergeCell ref="C29:D29"/>
    <mergeCell ref="E31:F31"/>
    <mergeCell ref="E30:F30"/>
    <mergeCell ref="E29:F29"/>
    <mergeCell ref="C35:D35"/>
    <mergeCell ref="C34:D34"/>
    <mergeCell ref="C33:D33"/>
    <mergeCell ref="C37:D37"/>
    <mergeCell ref="C36:D36"/>
  </mergeCells>
  <conditionalFormatting sqref="E5">
    <cfRule type="expression" dxfId="57" priority="18">
      <formula>E5=""</formula>
    </cfRule>
  </conditionalFormatting>
  <conditionalFormatting sqref="D5">
    <cfRule type="expression" dxfId="56" priority="54">
      <formula>D5=""</formula>
    </cfRule>
  </conditionalFormatting>
  <conditionalFormatting sqref="B5">
    <cfRule type="expression" dxfId="55" priority="64">
      <formula>B5=""</formula>
    </cfRule>
  </conditionalFormatting>
  <conditionalFormatting sqref="C5">
    <cfRule type="expression" dxfId="54" priority="78">
      <formula>C5=""</formula>
    </cfRule>
  </conditionalFormatting>
  <conditionalFormatting sqref="D7:I8">
    <cfRule type="expression" dxfId="53" priority="94">
      <formula>D7=""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topLeftCell="A7" zoomScale="90" zoomScaleNormal="90" workbookViewId="0">
      <selection activeCell="C17" sqref="C17:D17"/>
    </sheetView>
  </sheetViews>
  <sheetFormatPr baseColWidth="10" defaultRowHeight="15" x14ac:dyDescent="0.25"/>
  <cols>
    <col min="4" max="4" width="34.28515625" customWidth="1"/>
    <col min="5" max="5" width="27.85546875" bestFit="1" customWidth="1"/>
  </cols>
  <sheetData>
    <row r="1" spans="2:9" x14ac:dyDescent="0.25">
      <c r="C1" s="26"/>
      <c r="D1" s="26"/>
      <c r="E1" s="26"/>
      <c r="F1" s="26"/>
      <c r="G1" s="26"/>
      <c r="H1" s="26"/>
      <c r="I1" s="26"/>
    </row>
    <row r="2" spans="2:9" ht="21" x14ac:dyDescent="0.25">
      <c r="B2" s="100" t="str">
        <f>"DETALLE DEL SERVICIO ("&amp;B5&amp;" - "&amp;C5&amp;")"</f>
        <v>DETALLE DEL SERVICIO (6 - REGRESO)</v>
      </c>
      <c r="C2" s="100"/>
      <c r="D2" s="100"/>
      <c r="E2" s="100"/>
      <c r="F2" s="100"/>
      <c r="G2" s="100"/>
      <c r="H2" s="100"/>
      <c r="I2" s="100"/>
    </row>
    <row r="3" spans="2:9" x14ac:dyDescent="0.25">
      <c r="B3" s="26"/>
      <c r="C3" s="26"/>
      <c r="D3" s="26"/>
      <c r="E3" s="26"/>
      <c r="F3" s="26"/>
      <c r="G3" s="26"/>
      <c r="H3" s="26"/>
      <c r="I3" s="26"/>
    </row>
    <row r="4" spans="2:9" x14ac:dyDescent="0.25">
      <c r="B4" s="27" t="s">
        <v>42</v>
      </c>
      <c r="C4" s="27" t="s">
        <v>43</v>
      </c>
      <c r="D4" s="27" t="s">
        <v>45</v>
      </c>
      <c r="E4" s="27" t="s">
        <v>46</v>
      </c>
      <c r="F4" s="26"/>
      <c r="G4" s="26"/>
    </row>
    <row r="5" spans="2:9" x14ac:dyDescent="0.25">
      <c r="B5" s="28">
        <v>6</v>
      </c>
      <c r="C5" s="28" t="s">
        <v>95</v>
      </c>
      <c r="D5" s="28" t="s">
        <v>51</v>
      </c>
      <c r="E5" s="28" t="s">
        <v>50</v>
      </c>
      <c r="F5" s="26"/>
      <c r="G5" s="26"/>
    </row>
    <row r="6" spans="2:9" x14ac:dyDescent="0.25">
      <c r="B6" s="29"/>
      <c r="C6" s="26"/>
      <c r="D6" s="26"/>
      <c r="E6" s="26"/>
      <c r="F6" s="26"/>
      <c r="G6" s="26"/>
      <c r="H6" s="26"/>
      <c r="I6" s="26"/>
    </row>
    <row r="7" spans="2:9" x14ac:dyDescent="0.25">
      <c r="B7" s="101" t="s">
        <v>61</v>
      </c>
      <c r="C7" s="101"/>
      <c r="D7" s="109" t="s">
        <v>51</v>
      </c>
      <c r="E7" s="109"/>
      <c r="F7" s="109"/>
      <c r="G7" s="109"/>
      <c r="H7" s="109"/>
      <c r="I7" s="109"/>
    </row>
    <row r="8" spans="2:9" x14ac:dyDescent="0.25">
      <c r="B8" s="101" t="s">
        <v>62</v>
      </c>
      <c r="C8" s="101"/>
      <c r="D8" s="109" t="s">
        <v>50</v>
      </c>
      <c r="E8" s="109"/>
      <c r="F8" s="109"/>
      <c r="G8" s="109"/>
      <c r="H8" s="109"/>
      <c r="I8" s="109"/>
    </row>
    <row r="9" spans="2:9" x14ac:dyDescent="0.25">
      <c r="C9" s="26"/>
      <c r="D9" s="26"/>
      <c r="E9" s="26"/>
      <c r="F9" s="26"/>
      <c r="G9" s="26"/>
      <c r="H9" s="26"/>
      <c r="I9" s="26"/>
    </row>
    <row r="10" spans="2:9" x14ac:dyDescent="0.25">
      <c r="B10" s="98" t="s">
        <v>148</v>
      </c>
      <c r="C10" s="98"/>
      <c r="D10" s="98"/>
      <c r="E10" s="98"/>
      <c r="F10" s="98"/>
      <c r="H10" s="99" t="s">
        <v>64</v>
      </c>
      <c r="I10" s="99"/>
    </row>
    <row r="11" spans="2:9" x14ac:dyDescent="0.25">
      <c r="B11" s="30" t="s">
        <v>65</v>
      </c>
      <c r="C11" s="98" t="s">
        <v>66</v>
      </c>
      <c r="D11" s="98"/>
      <c r="E11" s="98" t="s">
        <v>67</v>
      </c>
      <c r="F11" s="98"/>
      <c r="H11" s="99"/>
      <c r="I11" s="99"/>
    </row>
    <row r="12" spans="2:9" x14ac:dyDescent="0.25">
      <c r="B12" s="31">
        <v>1</v>
      </c>
      <c r="C12" s="95" t="s">
        <v>90</v>
      </c>
      <c r="D12" s="95"/>
      <c r="E12" s="91" t="s">
        <v>69</v>
      </c>
      <c r="F12" s="91"/>
      <c r="G12" s="33"/>
      <c r="H12" s="91" t="s">
        <v>82</v>
      </c>
      <c r="I12" s="91"/>
    </row>
    <row r="13" spans="2:9" x14ac:dyDescent="0.25">
      <c r="B13" s="31">
        <v>2</v>
      </c>
      <c r="C13" s="95" t="s">
        <v>146</v>
      </c>
      <c r="D13" s="95"/>
      <c r="E13" s="91" t="s">
        <v>69</v>
      </c>
      <c r="F13" s="91"/>
      <c r="G13" s="33"/>
      <c r="H13" s="94" t="s">
        <v>137</v>
      </c>
      <c r="I13" s="94"/>
    </row>
    <row r="14" spans="2:9" x14ac:dyDescent="0.25">
      <c r="B14" s="31">
        <v>3</v>
      </c>
      <c r="C14" s="95" t="s">
        <v>145</v>
      </c>
      <c r="D14" s="95"/>
      <c r="E14" s="91" t="s">
        <v>69</v>
      </c>
      <c r="F14" s="91"/>
      <c r="G14" s="33"/>
      <c r="H14" s="116" t="s">
        <v>149</v>
      </c>
      <c r="I14" s="116"/>
    </row>
    <row r="15" spans="2:9" x14ac:dyDescent="0.25">
      <c r="B15" s="31">
        <v>4</v>
      </c>
      <c r="C15" s="95" t="s">
        <v>144</v>
      </c>
      <c r="D15" s="95"/>
      <c r="E15" s="91" t="s">
        <v>69</v>
      </c>
      <c r="F15" s="91"/>
      <c r="G15" s="33"/>
      <c r="H15" s="91" t="s">
        <v>74</v>
      </c>
      <c r="I15" s="91"/>
    </row>
    <row r="16" spans="2:9" x14ac:dyDescent="0.25">
      <c r="B16" s="31">
        <v>5</v>
      </c>
      <c r="C16" s="95" t="s">
        <v>90</v>
      </c>
      <c r="D16" s="95"/>
      <c r="E16" s="91" t="s">
        <v>69</v>
      </c>
      <c r="F16" s="91"/>
      <c r="G16" s="33"/>
      <c r="H16" s="91" t="s">
        <v>134</v>
      </c>
      <c r="I16" s="91"/>
    </row>
    <row r="17" spans="2:9" x14ac:dyDescent="0.25">
      <c r="B17" s="31">
        <v>6</v>
      </c>
      <c r="C17" s="115" t="s">
        <v>124</v>
      </c>
      <c r="D17" s="115"/>
      <c r="E17" s="91" t="s">
        <v>69</v>
      </c>
      <c r="F17" s="91"/>
      <c r="G17" s="33"/>
      <c r="H17" s="91" t="s">
        <v>50</v>
      </c>
      <c r="I17" s="91"/>
    </row>
    <row r="18" spans="2:9" x14ac:dyDescent="0.25">
      <c r="B18" s="31">
        <v>7</v>
      </c>
      <c r="C18" s="107" t="s">
        <v>98</v>
      </c>
      <c r="D18" s="111"/>
      <c r="E18" s="91" t="s">
        <v>69</v>
      </c>
      <c r="F18" s="91"/>
    </row>
    <row r="19" spans="2:9" x14ac:dyDescent="0.25">
      <c r="B19" s="31">
        <v>8</v>
      </c>
      <c r="C19" s="107" t="s">
        <v>99</v>
      </c>
      <c r="D19" s="111"/>
      <c r="E19" s="91" t="s">
        <v>69</v>
      </c>
      <c r="F19" s="91"/>
    </row>
    <row r="20" spans="2:9" x14ac:dyDescent="0.25">
      <c r="B20" s="31">
        <v>9</v>
      </c>
      <c r="C20" s="107" t="s">
        <v>100</v>
      </c>
      <c r="D20" s="111"/>
      <c r="E20" s="91" t="s">
        <v>69</v>
      </c>
      <c r="F20" s="91"/>
    </row>
    <row r="21" spans="2:9" x14ac:dyDescent="0.25">
      <c r="B21" s="31">
        <v>10</v>
      </c>
      <c r="C21" s="107" t="s">
        <v>101</v>
      </c>
      <c r="D21" s="111"/>
      <c r="E21" s="91" t="s">
        <v>69</v>
      </c>
      <c r="F21" s="91"/>
    </row>
    <row r="22" spans="2:9" x14ac:dyDescent="0.25">
      <c r="B22" s="31">
        <v>11</v>
      </c>
      <c r="C22" s="92" t="s">
        <v>102</v>
      </c>
      <c r="D22" s="92"/>
      <c r="E22" s="91" t="s">
        <v>69</v>
      </c>
      <c r="F22" s="91"/>
    </row>
    <row r="23" spans="2:9" x14ac:dyDescent="0.25">
      <c r="B23" s="31">
        <v>12</v>
      </c>
      <c r="C23" s="92" t="s">
        <v>130</v>
      </c>
      <c r="D23" s="92"/>
      <c r="E23" s="91" t="s">
        <v>69</v>
      </c>
      <c r="F23" s="91"/>
    </row>
    <row r="24" spans="2:9" x14ac:dyDescent="0.25">
      <c r="B24" s="31">
        <v>13</v>
      </c>
      <c r="C24" s="92" t="s">
        <v>104</v>
      </c>
      <c r="D24" s="92"/>
      <c r="E24" s="91" t="s">
        <v>69</v>
      </c>
      <c r="F24" s="91"/>
    </row>
    <row r="25" spans="2:9" x14ac:dyDescent="0.25">
      <c r="B25" s="31">
        <v>14</v>
      </c>
      <c r="C25" s="92" t="s">
        <v>79</v>
      </c>
      <c r="D25" s="92"/>
      <c r="E25" s="91" t="s">
        <v>69</v>
      </c>
      <c r="F25" s="91"/>
    </row>
    <row r="26" spans="2:9" x14ac:dyDescent="0.25">
      <c r="B26" s="31">
        <v>15</v>
      </c>
      <c r="C26" s="92" t="s">
        <v>150</v>
      </c>
      <c r="D26" s="92"/>
      <c r="E26" s="91" t="s">
        <v>69</v>
      </c>
      <c r="F26" s="91"/>
    </row>
    <row r="27" spans="2:9" x14ac:dyDescent="0.25">
      <c r="B27" s="31">
        <v>16</v>
      </c>
      <c r="C27" s="92" t="s">
        <v>151</v>
      </c>
      <c r="D27" s="92"/>
      <c r="E27" s="91" t="s">
        <v>69</v>
      </c>
      <c r="F27" s="91"/>
    </row>
    <row r="28" spans="2:9" x14ac:dyDescent="0.25">
      <c r="B28" s="31">
        <v>17</v>
      </c>
      <c r="C28" s="92" t="s">
        <v>140</v>
      </c>
      <c r="D28" s="92"/>
      <c r="E28" s="91" t="s">
        <v>69</v>
      </c>
      <c r="F28" s="91"/>
    </row>
    <row r="29" spans="2:9" x14ac:dyDescent="0.25">
      <c r="B29" s="31">
        <v>18</v>
      </c>
      <c r="C29" s="92" t="s">
        <v>139</v>
      </c>
      <c r="D29" s="92"/>
      <c r="E29" s="91" t="s">
        <v>69</v>
      </c>
      <c r="F29" s="91"/>
    </row>
    <row r="30" spans="2:9" x14ac:dyDescent="0.25">
      <c r="B30" s="31">
        <v>19</v>
      </c>
      <c r="C30" s="92" t="s">
        <v>138</v>
      </c>
      <c r="D30" s="92"/>
      <c r="E30" s="91" t="s">
        <v>69</v>
      </c>
      <c r="F30" s="91"/>
    </row>
    <row r="31" spans="2:9" x14ac:dyDescent="0.25">
      <c r="B31" s="31">
        <v>20</v>
      </c>
      <c r="C31" s="92" t="s">
        <v>106</v>
      </c>
      <c r="D31" s="92"/>
      <c r="E31" s="91" t="s">
        <v>69</v>
      </c>
      <c r="F31" s="91"/>
    </row>
    <row r="32" spans="2:9" x14ac:dyDescent="0.25">
      <c r="B32" s="31">
        <v>21</v>
      </c>
      <c r="C32" s="92" t="s">
        <v>71</v>
      </c>
      <c r="D32" s="92"/>
      <c r="E32" s="91" t="s">
        <v>69</v>
      </c>
      <c r="F32" s="91"/>
    </row>
    <row r="33" spans="2:6" x14ac:dyDescent="0.25">
      <c r="B33" s="31">
        <v>22</v>
      </c>
      <c r="C33" s="92" t="s">
        <v>135</v>
      </c>
      <c r="D33" s="92"/>
      <c r="E33" s="91" t="s">
        <v>69</v>
      </c>
      <c r="F33" s="91"/>
    </row>
    <row r="34" spans="2:6" x14ac:dyDescent="0.25">
      <c r="B34" s="31">
        <v>23</v>
      </c>
      <c r="C34" s="92" t="s">
        <v>133</v>
      </c>
      <c r="D34" s="92"/>
      <c r="E34" s="91" t="s">
        <v>69</v>
      </c>
      <c r="F34" s="91"/>
    </row>
    <row r="35" spans="2:6" x14ac:dyDescent="0.25">
      <c r="B35" s="31">
        <v>24</v>
      </c>
      <c r="C35" s="92" t="s">
        <v>132</v>
      </c>
      <c r="D35" s="92"/>
      <c r="E35" s="91" t="s">
        <v>69</v>
      </c>
      <c r="F35" s="91"/>
    </row>
    <row r="36" spans="2:6" x14ac:dyDescent="0.25">
      <c r="B36" s="36"/>
      <c r="C36" s="114"/>
      <c r="D36" s="114"/>
      <c r="E36" s="93"/>
      <c r="F36" s="93"/>
    </row>
    <row r="37" spans="2:6" x14ac:dyDescent="0.25">
      <c r="B37" s="36"/>
      <c r="C37" s="114"/>
      <c r="D37" s="114"/>
      <c r="E37" s="93"/>
      <c r="F37" s="93"/>
    </row>
    <row r="38" spans="2:6" x14ac:dyDescent="0.25">
      <c r="B38" s="36"/>
      <c r="C38" s="114"/>
      <c r="D38" s="114"/>
      <c r="E38" s="93"/>
      <c r="F38" s="93"/>
    </row>
  </sheetData>
  <mergeCells count="69">
    <mergeCell ref="B10:F10"/>
    <mergeCell ref="H10:I11"/>
    <mergeCell ref="C11:D11"/>
    <mergeCell ref="E11:F11"/>
    <mergeCell ref="H17:I17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B2:I2"/>
    <mergeCell ref="B7:C7"/>
    <mergeCell ref="D7:I7"/>
    <mergeCell ref="B8:C8"/>
    <mergeCell ref="D8:I8"/>
    <mergeCell ref="E15:F15"/>
    <mergeCell ref="H15:I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E38:F38"/>
    <mergeCell ref="C38:D38"/>
    <mergeCell ref="E37:F37"/>
    <mergeCell ref="C37:D37"/>
    <mergeCell ref="E36:F36"/>
    <mergeCell ref="C36:D36"/>
    <mergeCell ref="E35:F35"/>
    <mergeCell ref="C35:D35"/>
    <mergeCell ref="E34:F34"/>
    <mergeCell ref="C34:D34"/>
    <mergeCell ref="E33:F33"/>
    <mergeCell ref="C33:D33"/>
    <mergeCell ref="E32:F32"/>
    <mergeCell ref="C32:D32"/>
    <mergeCell ref="E31:F31"/>
    <mergeCell ref="C31:D31"/>
    <mergeCell ref="E30:F30"/>
    <mergeCell ref="C30:D30"/>
    <mergeCell ref="E29:F29"/>
    <mergeCell ref="C29:D29"/>
    <mergeCell ref="E28:F28"/>
    <mergeCell ref="C28:D28"/>
    <mergeCell ref="E27:F27"/>
    <mergeCell ref="C27:D27"/>
    <mergeCell ref="E23:F23"/>
    <mergeCell ref="C23:D23"/>
    <mergeCell ref="E22:F22"/>
    <mergeCell ref="C22:D22"/>
    <mergeCell ref="E26:F26"/>
    <mergeCell ref="C26:D26"/>
    <mergeCell ref="E25:F25"/>
    <mergeCell ref="C25:D25"/>
    <mergeCell ref="E24:F24"/>
    <mergeCell ref="C24:D24"/>
  </mergeCells>
  <conditionalFormatting sqref="E5">
    <cfRule type="expression" dxfId="52" priority="23">
      <formula>E5=""</formula>
    </cfRule>
  </conditionalFormatting>
  <conditionalFormatting sqref="D5">
    <cfRule type="expression" dxfId="51" priority="29">
      <formula>D5=""</formula>
    </cfRule>
  </conditionalFormatting>
  <conditionalFormatting sqref="B5">
    <cfRule type="expression" dxfId="50" priority="60">
      <formula>B5=""</formula>
    </cfRule>
  </conditionalFormatting>
  <conditionalFormatting sqref="C5">
    <cfRule type="expression" dxfId="49" priority="83">
      <formula>C5=""</formula>
    </cfRule>
  </conditionalFormatting>
  <conditionalFormatting sqref="D7:I8">
    <cfRule type="expression" dxfId="48" priority="87">
      <formula>D7=""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topLeftCell="A20" zoomScale="90" zoomScaleNormal="90" workbookViewId="0">
      <selection activeCell="E42" sqref="E42"/>
    </sheetView>
  </sheetViews>
  <sheetFormatPr baseColWidth="10" defaultRowHeight="15" x14ac:dyDescent="0.25"/>
  <cols>
    <col min="4" max="4" width="34.28515625" customWidth="1"/>
    <col min="5" max="5" width="25" bestFit="1" customWidth="1"/>
  </cols>
  <sheetData>
    <row r="1" spans="2:9" x14ac:dyDescent="0.25">
      <c r="C1" s="26"/>
      <c r="D1" s="26"/>
      <c r="E1" s="26"/>
      <c r="F1" s="26"/>
      <c r="G1" s="26"/>
      <c r="H1" s="26"/>
      <c r="I1" s="26"/>
    </row>
    <row r="2" spans="2:9" ht="21" x14ac:dyDescent="0.25">
      <c r="B2" s="100" t="str">
        <f>"DETALLE DEL SERVICIO ("&amp;B5&amp;" - "&amp;C5&amp;")"</f>
        <v>DETALLE DEL SERVICIO (6VN - IDA)</v>
      </c>
      <c r="C2" s="100"/>
      <c r="D2" s="100"/>
      <c r="E2" s="100"/>
      <c r="F2" s="100"/>
      <c r="G2" s="100"/>
      <c r="H2" s="100"/>
      <c r="I2" s="100"/>
    </row>
    <row r="3" spans="2:9" x14ac:dyDescent="0.25">
      <c r="B3" s="26"/>
      <c r="C3" s="26"/>
      <c r="D3" s="26"/>
      <c r="E3" s="26"/>
      <c r="F3" s="26"/>
      <c r="G3" s="26"/>
      <c r="H3" s="26"/>
      <c r="I3" s="26"/>
    </row>
    <row r="4" spans="2:9" x14ac:dyDescent="0.25">
      <c r="B4" s="27" t="s">
        <v>42</v>
      </c>
      <c r="C4" s="27" t="s">
        <v>43</v>
      </c>
      <c r="D4" s="27" t="s">
        <v>45</v>
      </c>
      <c r="E4" s="27" t="s">
        <v>46</v>
      </c>
      <c r="F4" s="26"/>
      <c r="G4" s="26"/>
    </row>
    <row r="5" spans="2:9" x14ac:dyDescent="0.25">
      <c r="B5" s="28" t="s">
        <v>59</v>
      </c>
      <c r="C5" s="28" t="s">
        <v>60</v>
      </c>
      <c r="D5" s="28" t="str">
        <f>'Operador PA'!E42</f>
        <v>Archipiélago de Chiloé</v>
      </c>
      <c r="E5" s="28" t="str">
        <f>'Operador PA'!G42</f>
        <v>Universidad de Magallanes</v>
      </c>
      <c r="F5" s="26"/>
      <c r="G5" s="26"/>
    </row>
    <row r="6" spans="2:9" x14ac:dyDescent="0.25">
      <c r="B6" s="29"/>
      <c r="C6" s="26"/>
      <c r="D6" s="26"/>
      <c r="E6" s="26"/>
      <c r="F6" s="26"/>
      <c r="G6" s="26"/>
      <c r="H6" s="26"/>
      <c r="I6" s="26"/>
    </row>
    <row r="7" spans="2:9" x14ac:dyDescent="0.25">
      <c r="B7" s="101" t="s">
        <v>61</v>
      </c>
      <c r="C7" s="101"/>
      <c r="D7" s="109" t="s">
        <v>50</v>
      </c>
      <c r="E7" s="109"/>
      <c r="F7" s="109"/>
      <c r="G7" s="109"/>
      <c r="H7" s="109"/>
      <c r="I7" s="109"/>
    </row>
    <row r="8" spans="2:9" x14ac:dyDescent="0.25">
      <c r="B8" s="101" t="s">
        <v>62</v>
      </c>
      <c r="C8" s="101"/>
      <c r="D8" s="109" t="s">
        <v>55</v>
      </c>
      <c r="E8" s="109"/>
      <c r="F8" s="109"/>
      <c r="G8" s="109"/>
      <c r="H8" s="109"/>
      <c r="I8" s="109"/>
    </row>
    <row r="9" spans="2:9" x14ac:dyDescent="0.25">
      <c r="C9" s="26"/>
      <c r="D9" s="26"/>
      <c r="E9" s="26"/>
      <c r="F9" s="26"/>
      <c r="G9" s="26"/>
      <c r="H9" s="26"/>
      <c r="I9" s="26"/>
    </row>
    <row r="10" spans="2:9" x14ac:dyDescent="0.25">
      <c r="B10" s="98" t="s">
        <v>63</v>
      </c>
      <c r="C10" s="98"/>
      <c r="D10" s="98"/>
      <c r="E10" s="98"/>
      <c r="F10" s="98"/>
      <c r="H10" s="99" t="s">
        <v>64</v>
      </c>
      <c r="I10" s="99"/>
    </row>
    <row r="11" spans="2:9" x14ac:dyDescent="0.25">
      <c r="B11" s="30" t="s">
        <v>65</v>
      </c>
      <c r="C11" s="98" t="s">
        <v>66</v>
      </c>
      <c r="D11" s="98"/>
      <c r="E11" s="98" t="s">
        <v>67</v>
      </c>
      <c r="F11" s="98"/>
      <c r="H11" s="99"/>
      <c r="I11" s="99"/>
    </row>
    <row r="12" spans="2:9" x14ac:dyDescent="0.25">
      <c r="B12" s="31">
        <v>1</v>
      </c>
      <c r="C12" s="95" t="s">
        <v>132</v>
      </c>
      <c r="D12" s="95"/>
      <c r="E12" s="91" t="s">
        <v>69</v>
      </c>
      <c r="F12" s="91"/>
      <c r="G12" s="33"/>
      <c r="H12" s="91" t="s">
        <v>70</v>
      </c>
      <c r="I12" s="91"/>
    </row>
    <row r="13" spans="2:9" x14ac:dyDescent="0.25">
      <c r="B13" s="31">
        <v>2</v>
      </c>
      <c r="C13" s="95" t="s">
        <v>133</v>
      </c>
      <c r="D13" s="95"/>
      <c r="E13" s="91" t="s">
        <v>69</v>
      </c>
      <c r="F13" s="91"/>
      <c r="G13" s="33"/>
      <c r="H13" s="91" t="s">
        <v>134</v>
      </c>
      <c r="I13" s="91"/>
    </row>
    <row r="14" spans="2:9" x14ac:dyDescent="0.25">
      <c r="B14" s="31">
        <v>3</v>
      </c>
      <c r="C14" s="95" t="s">
        <v>135</v>
      </c>
      <c r="D14" s="95"/>
      <c r="E14" s="91" t="s">
        <v>69</v>
      </c>
      <c r="F14" s="91"/>
      <c r="G14" s="33"/>
      <c r="H14" s="91" t="s">
        <v>74</v>
      </c>
      <c r="I14" s="91"/>
    </row>
    <row r="15" spans="2:9" x14ac:dyDescent="0.25">
      <c r="B15" s="31">
        <v>4</v>
      </c>
      <c r="C15" s="95" t="s">
        <v>71</v>
      </c>
      <c r="D15" s="95"/>
      <c r="E15" s="91" t="s">
        <v>69</v>
      </c>
      <c r="F15" s="91"/>
      <c r="G15" s="33"/>
      <c r="H15" s="91" t="s">
        <v>136</v>
      </c>
      <c r="I15" s="91"/>
    </row>
    <row r="16" spans="2:9" x14ac:dyDescent="0.25">
      <c r="B16" s="31">
        <v>5</v>
      </c>
      <c r="C16" s="95" t="s">
        <v>106</v>
      </c>
      <c r="D16" s="95"/>
      <c r="E16" s="91" t="s">
        <v>69</v>
      </c>
      <c r="F16" s="91"/>
      <c r="G16" s="33"/>
      <c r="H16" s="94" t="s">
        <v>137</v>
      </c>
      <c r="I16" s="94"/>
    </row>
    <row r="17" spans="2:9" x14ac:dyDescent="0.25">
      <c r="B17" s="31">
        <v>6</v>
      </c>
      <c r="C17" s="95" t="s">
        <v>138</v>
      </c>
      <c r="D17" s="95"/>
      <c r="E17" s="91" t="s">
        <v>69</v>
      </c>
      <c r="F17" s="91"/>
      <c r="G17" s="33"/>
      <c r="H17" s="94" t="s">
        <v>152</v>
      </c>
      <c r="I17" s="94"/>
    </row>
    <row r="18" spans="2:9" x14ac:dyDescent="0.25">
      <c r="B18" s="31">
        <v>7</v>
      </c>
      <c r="C18" s="107" t="s">
        <v>139</v>
      </c>
      <c r="D18" s="108"/>
      <c r="E18" s="91" t="s">
        <v>69</v>
      </c>
      <c r="F18" s="91"/>
    </row>
    <row r="19" spans="2:9" x14ac:dyDescent="0.25">
      <c r="B19" s="31">
        <v>8</v>
      </c>
      <c r="C19" s="107" t="s">
        <v>140</v>
      </c>
      <c r="D19" s="108"/>
      <c r="E19" s="91" t="s">
        <v>69</v>
      </c>
      <c r="F19" s="91"/>
    </row>
    <row r="20" spans="2:9" x14ac:dyDescent="0.25">
      <c r="B20" s="31">
        <v>9</v>
      </c>
      <c r="C20" s="106" t="s">
        <v>141</v>
      </c>
      <c r="D20" s="106"/>
      <c r="E20" s="91" t="s">
        <v>69</v>
      </c>
      <c r="F20" s="91"/>
    </row>
    <row r="21" spans="2:9" x14ac:dyDescent="0.25">
      <c r="B21" s="31">
        <v>10</v>
      </c>
      <c r="C21" s="106" t="s">
        <v>142</v>
      </c>
      <c r="D21" s="106"/>
      <c r="E21" s="91" t="s">
        <v>69</v>
      </c>
      <c r="F21" s="91"/>
    </row>
    <row r="22" spans="2:9" x14ac:dyDescent="0.25">
      <c r="B22" s="31">
        <v>11</v>
      </c>
      <c r="C22" s="106" t="s">
        <v>100</v>
      </c>
      <c r="D22" s="106"/>
      <c r="E22" s="91" t="s">
        <v>69</v>
      </c>
      <c r="F22" s="91"/>
    </row>
    <row r="23" spans="2:9" x14ac:dyDescent="0.25">
      <c r="B23" s="31">
        <v>12</v>
      </c>
      <c r="C23" s="106" t="s">
        <v>79</v>
      </c>
      <c r="D23" s="106"/>
      <c r="E23" s="91" t="s">
        <v>69</v>
      </c>
      <c r="F23" s="91"/>
    </row>
    <row r="24" spans="2:9" x14ac:dyDescent="0.25">
      <c r="B24" s="31">
        <v>13</v>
      </c>
      <c r="C24" s="92" t="s">
        <v>81</v>
      </c>
      <c r="D24" s="92"/>
      <c r="E24" s="91" t="s">
        <v>69</v>
      </c>
      <c r="F24" s="91"/>
    </row>
    <row r="25" spans="2:9" x14ac:dyDescent="0.25">
      <c r="B25" s="31">
        <v>14</v>
      </c>
      <c r="C25" s="92" t="s">
        <v>143</v>
      </c>
      <c r="D25" s="92"/>
      <c r="E25" s="91" t="s">
        <v>69</v>
      </c>
      <c r="F25" s="91"/>
    </row>
    <row r="26" spans="2:9" x14ac:dyDescent="0.25">
      <c r="B26" s="31">
        <v>15</v>
      </c>
      <c r="C26" s="92" t="s">
        <v>84</v>
      </c>
      <c r="D26" s="92"/>
      <c r="E26" s="91" t="s">
        <v>69</v>
      </c>
      <c r="F26" s="91"/>
    </row>
    <row r="27" spans="2:9" x14ac:dyDescent="0.25">
      <c r="B27" s="31">
        <v>16</v>
      </c>
      <c r="C27" s="92" t="s">
        <v>85</v>
      </c>
      <c r="D27" s="92"/>
      <c r="E27" s="91" t="s">
        <v>69</v>
      </c>
      <c r="F27" s="91"/>
    </row>
    <row r="28" spans="2:9" x14ac:dyDescent="0.25">
      <c r="B28" s="31">
        <v>17</v>
      </c>
      <c r="C28" s="92" t="s">
        <v>86</v>
      </c>
      <c r="D28" s="92"/>
      <c r="E28" s="91" t="s">
        <v>69</v>
      </c>
      <c r="F28" s="91"/>
    </row>
    <row r="29" spans="2:9" x14ac:dyDescent="0.25">
      <c r="B29" s="31">
        <v>18</v>
      </c>
      <c r="C29" s="92" t="s">
        <v>87</v>
      </c>
      <c r="D29" s="92"/>
      <c r="E29" s="91" t="s">
        <v>69</v>
      </c>
      <c r="F29" s="91"/>
    </row>
    <row r="30" spans="2:9" x14ac:dyDescent="0.25">
      <c r="B30" s="31">
        <v>19</v>
      </c>
      <c r="C30" s="92" t="s">
        <v>98</v>
      </c>
      <c r="D30" s="92"/>
      <c r="E30" s="91" t="s">
        <v>69</v>
      </c>
      <c r="F30" s="91"/>
    </row>
    <row r="31" spans="2:9" x14ac:dyDescent="0.25">
      <c r="B31" s="31">
        <v>20</v>
      </c>
      <c r="C31" s="92" t="s">
        <v>128</v>
      </c>
      <c r="D31" s="92"/>
      <c r="E31" s="91" t="s">
        <v>69</v>
      </c>
      <c r="F31" s="91"/>
    </row>
    <row r="32" spans="2:9" x14ac:dyDescent="0.25">
      <c r="B32" s="31">
        <v>21</v>
      </c>
      <c r="C32" s="92" t="s">
        <v>90</v>
      </c>
      <c r="D32" s="92"/>
      <c r="E32" s="91" t="s">
        <v>69</v>
      </c>
      <c r="F32" s="91"/>
    </row>
    <row r="33" spans="2:6" x14ac:dyDescent="0.25">
      <c r="B33" s="31">
        <v>22</v>
      </c>
      <c r="C33" s="92" t="s">
        <v>144</v>
      </c>
      <c r="D33" s="92"/>
      <c r="E33" s="91" t="s">
        <v>69</v>
      </c>
      <c r="F33" s="91"/>
    </row>
    <row r="34" spans="2:6" x14ac:dyDescent="0.25">
      <c r="B34" s="31">
        <v>23</v>
      </c>
      <c r="C34" s="92" t="s">
        <v>145</v>
      </c>
      <c r="D34" s="92"/>
      <c r="E34" s="91" t="s">
        <v>69</v>
      </c>
      <c r="F34" s="91"/>
    </row>
    <row r="35" spans="2:6" x14ac:dyDescent="0.25">
      <c r="B35" s="31">
        <v>24</v>
      </c>
      <c r="C35" s="92" t="s">
        <v>146</v>
      </c>
      <c r="D35" s="92"/>
      <c r="E35" s="91" t="s">
        <v>69</v>
      </c>
      <c r="F35" s="91"/>
    </row>
    <row r="36" spans="2:6" x14ac:dyDescent="0.25">
      <c r="B36" s="31">
        <v>25</v>
      </c>
      <c r="C36" s="92" t="s">
        <v>147</v>
      </c>
      <c r="D36" s="92"/>
      <c r="E36" s="91" t="s">
        <v>69</v>
      </c>
      <c r="F36" s="91"/>
    </row>
    <row r="37" spans="2:6" x14ac:dyDescent="0.25">
      <c r="B37" s="31">
        <v>26</v>
      </c>
      <c r="C37" s="92" t="s">
        <v>153</v>
      </c>
      <c r="D37" s="92"/>
      <c r="E37" s="91" t="s">
        <v>69</v>
      </c>
      <c r="F37" s="91"/>
    </row>
    <row r="38" spans="2:6" x14ac:dyDescent="0.25">
      <c r="B38" s="32">
        <v>27</v>
      </c>
      <c r="C38" s="106" t="s">
        <v>154</v>
      </c>
      <c r="D38" s="106"/>
      <c r="E38" s="91" t="s">
        <v>69</v>
      </c>
      <c r="F38" s="91"/>
    </row>
    <row r="39" spans="2:6" x14ac:dyDescent="0.25">
      <c r="B39" s="32">
        <v>28</v>
      </c>
      <c r="C39" s="106" t="s">
        <v>155</v>
      </c>
      <c r="D39" s="106"/>
      <c r="E39" s="91" t="s">
        <v>69</v>
      </c>
      <c r="F39" s="91"/>
    </row>
    <row r="40" spans="2:6" x14ac:dyDescent="0.25">
      <c r="B40" s="32">
        <v>29</v>
      </c>
      <c r="C40" s="106" t="s">
        <v>152</v>
      </c>
      <c r="D40" s="106"/>
      <c r="E40" s="91" t="s">
        <v>69</v>
      </c>
      <c r="F40" s="91"/>
    </row>
    <row r="41" spans="2:6" x14ac:dyDescent="0.25">
      <c r="B41" s="32">
        <v>30</v>
      </c>
      <c r="C41" s="106" t="s">
        <v>156</v>
      </c>
      <c r="D41" s="106"/>
      <c r="E41" s="91" t="s">
        <v>69</v>
      </c>
      <c r="F41" s="91"/>
    </row>
  </sheetData>
  <mergeCells count="75">
    <mergeCell ref="B10:F10"/>
    <mergeCell ref="H10:I11"/>
    <mergeCell ref="C11:D11"/>
    <mergeCell ref="E11:F11"/>
    <mergeCell ref="H17:I17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B2:I2"/>
    <mergeCell ref="B7:C7"/>
    <mergeCell ref="D7:I7"/>
    <mergeCell ref="B8:C8"/>
    <mergeCell ref="D8:I8"/>
    <mergeCell ref="E15:F15"/>
    <mergeCell ref="H15:I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41:D41"/>
    <mergeCell ref="E41:F41"/>
    <mergeCell ref="C40:D40"/>
    <mergeCell ref="E40:F40"/>
    <mergeCell ref="E39:F39"/>
    <mergeCell ref="C39:D39"/>
  </mergeCells>
  <conditionalFormatting sqref="E5">
    <cfRule type="expression" dxfId="47" priority="25">
      <formula>E5=""</formula>
    </cfRule>
  </conditionalFormatting>
  <conditionalFormatting sqref="D5">
    <cfRule type="expression" dxfId="46" priority="30">
      <formula>D5=""</formula>
    </cfRule>
  </conditionalFormatting>
  <conditionalFormatting sqref="B5">
    <cfRule type="expression" dxfId="45" priority="70">
      <formula>B5=""</formula>
    </cfRule>
  </conditionalFormatting>
  <conditionalFormatting sqref="C5">
    <cfRule type="expression" dxfId="44" priority="81">
      <formula>C5=""</formula>
    </cfRule>
  </conditionalFormatting>
  <conditionalFormatting sqref="D7:I8">
    <cfRule type="expression" dxfId="43" priority="88">
      <formula>D7=""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topLeftCell="A10" zoomScale="80" zoomScaleNormal="80" workbookViewId="0">
      <selection activeCell="C19" sqref="C19:D19"/>
    </sheetView>
  </sheetViews>
  <sheetFormatPr baseColWidth="10" defaultRowHeight="15" x14ac:dyDescent="0.25"/>
  <cols>
    <col min="4" max="4" width="34.28515625" customWidth="1"/>
    <col min="5" max="5" width="29.7109375" customWidth="1"/>
    <col min="9" max="9" width="16.140625" customWidth="1"/>
  </cols>
  <sheetData>
    <row r="1" spans="2:11" x14ac:dyDescent="0.25">
      <c r="C1" s="26"/>
      <c r="D1" s="26"/>
      <c r="E1" s="26"/>
      <c r="F1" s="26"/>
      <c r="G1" s="26"/>
      <c r="H1" s="26"/>
      <c r="I1" s="26"/>
    </row>
    <row r="2" spans="2:11" ht="21" x14ac:dyDescent="0.25">
      <c r="B2" s="100" t="str">
        <f>"DETALLE DEL SERVICIO ("&amp;B5&amp;" - "&amp;C5&amp;")"</f>
        <v>DETALLE DEL SERVICIO (6VN - REGRESO)</v>
      </c>
      <c r="C2" s="100"/>
      <c r="D2" s="100"/>
      <c r="E2" s="100"/>
      <c r="F2" s="100"/>
      <c r="G2" s="100"/>
      <c r="H2" s="100"/>
      <c r="I2" s="100"/>
    </row>
    <row r="3" spans="2:11" x14ac:dyDescent="0.25">
      <c r="B3" s="26"/>
      <c r="C3" s="26"/>
      <c r="D3" s="26"/>
      <c r="E3" s="26"/>
      <c r="F3" s="26"/>
      <c r="G3" s="26"/>
      <c r="H3" s="26"/>
      <c r="I3" s="26"/>
    </row>
    <row r="4" spans="2:11" x14ac:dyDescent="0.25">
      <c r="B4" s="27" t="s">
        <v>42</v>
      </c>
      <c r="C4" s="27" t="s">
        <v>43</v>
      </c>
      <c r="D4" s="27" t="s">
        <v>45</v>
      </c>
      <c r="E4" s="27" t="s">
        <v>46</v>
      </c>
      <c r="F4" s="26"/>
      <c r="G4" s="26"/>
    </row>
    <row r="5" spans="2:11" x14ac:dyDescent="0.25">
      <c r="B5" s="28" t="s">
        <v>59</v>
      </c>
      <c r="C5" s="28" t="s">
        <v>95</v>
      </c>
      <c r="D5" s="28" t="s">
        <v>55</v>
      </c>
      <c r="E5" s="28" t="s">
        <v>50</v>
      </c>
      <c r="F5" s="26"/>
      <c r="G5" s="26"/>
    </row>
    <row r="6" spans="2:11" x14ac:dyDescent="0.25">
      <c r="B6" s="29"/>
      <c r="C6" s="26"/>
      <c r="D6" s="26"/>
      <c r="E6" s="26"/>
      <c r="F6" s="26"/>
      <c r="G6" s="26"/>
      <c r="H6" s="26"/>
      <c r="I6" s="26"/>
    </row>
    <row r="7" spans="2:11" x14ac:dyDescent="0.25">
      <c r="B7" s="101" t="s">
        <v>61</v>
      </c>
      <c r="C7" s="101"/>
      <c r="D7" s="109" t="s">
        <v>55</v>
      </c>
      <c r="E7" s="109"/>
      <c r="F7" s="109"/>
      <c r="G7" s="109"/>
      <c r="H7" s="109"/>
      <c r="I7" s="109"/>
    </row>
    <row r="8" spans="2:11" x14ac:dyDescent="0.25">
      <c r="B8" s="101" t="s">
        <v>62</v>
      </c>
      <c r="C8" s="101"/>
      <c r="D8" s="109" t="s">
        <v>50</v>
      </c>
      <c r="E8" s="109"/>
      <c r="F8" s="109"/>
      <c r="G8" s="109"/>
      <c r="H8" s="109"/>
      <c r="I8" s="109"/>
    </row>
    <row r="9" spans="2:11" x14ac:dyDescent="0.25">
      <c r="C9" s="26"/>
      <c r="D9" s="26"/>
      <c r="E9" s="26" t="s">
        <v>157</v>
      </c>
      <c r="F9" s="26"/>
      <c r="G9" s="26"/>
      <c r="H9" s="26"/>
      <c r="I9" s="26"/>
    </row>
    <row r="10" spans="2:11" x14ac:dyDescent="0.25">
      <c r="B10" s="98" t="s">
        <v>158</v>
      </c>
      <c r="C10" s="98"/>
      <c r="D10" s="98"/>
      <c r="E10" s="98"/>
      <c r="F10" s="98"/>
      <c r="H10" s="99" t="s">
        <v>64</v>
      </c>
      <c r="I10" s="99"/>
    </row>
    <row r="11" spans="2:11" x14ac:dyDescent="0.25">
      <c r="B11" s="30" t="s">
        <v>65</v>
      </c>
      <c r="C11" s="98" t="s">
        <v>66</v>
      </c>
      <c r="D11" s="98"/>
      <c r="E11" s="98" t="s">
        <v>67</v>
      </c>
      <c r="F11" s="98"/>
      <c r="H11" s="99"/>
      <c r="I11" s="99"/>
    </row>
    <row r="12" spans="2:11" x14ac:dyDescent="0.25">
      <c r="B12" s="32">
        <v>1</v>
      </c>
      <c r="C12" s="96" t="s">
        <v>109</v>
      </c>
      <c r="D12" s="117"/>
      <c r="E12" s="91" t="s">
        <v>69</v>
      </c>
      <c r="F12" s="91"/>
      <c r="G12" s="15"/>
      <c r="H12" s="94" t="s">
        <v>152</v>
      </c>
      <c r="I12" s="94"/>
      <c r="J12" s="15"/>
      <c r="K12" s="15"/>
    </row>
    <row r="13" spans="2:11" x14ac:dyDescent="0.25">
      <c r="B13" s="32">
        <v>2</v>
      </c>
      <c r="C13" s="96" t="s">
        <v>55</v>
      </c>
      <c r="D13" s="117"/>
      <c r="E13" s="32"/>
      <c r="F13" s="32"/>
      <c r="G13" s="33"/>
      <c r="H13" s="94" t="s">
        <v>137</v>
      </c>
      <c r="I13" s="94"/>
    </row>
    <row r="14" spans="2:11" x14ac:dyDescent="0.25">
      <c r="B14" s="32">
        <v>3</v>
      </c>
      <c r="C14" s="95" t="s">
        <v>90</v>
      </c>
      <c r="D14" s="95"/>
      <c r="E14" s="91" t="s">
        <v>69</v>
      </c>
      <c r="F14" s="91"/>
      <c r="G14" s="33"/>
      <c r="H14" s="116" t="s">
        <v>149</v>
      </c>
      <c r="I14" s="116"/>
    </row>
    <row r="15" spans="2:11" x14ac:dyDescent="0.25">
      <c r="B15" s="32">
        <v>4</v>
      </c>
      <c r="C15" s="95" t="s">
        <v>146</v>
      </c>
      <c r="D15" s="95"/>
      <c r="E15" s="91" t="s">
        <v>69</v>
      </c>
      <c r="F15" s="91"/>
      <c r="G15" s="33"/>
      <c r="H15" s="91" t="s">
        <v>74</v>
      </c>
      <c r="I15" s="91"/>
    </row>
    <row r="16" spans="2:11" x14ac:dyDescent="0.25">
      <c r="B16" s="32">
        <v>5</v>
      </c>
      <c r="C16" s="95" t="s">
        <v>145</v>
      </c>
      <c r="D16" s="95"/>
      <c r="E16" s="91" t="s">
        <v>69</v>
      </c>
      <c r="F16" s="91"/>
      <c r="G16" s="33"/>
      <c r="H16" s="91" t="s">
        <v>134</v>
      </c>
      <c r="I16" s="91"/>
    </row>
    <row r="17" spans="2:9" x14ac:dyDescent="0.25">
      <c r="B17" s="32">
        <v>6</v>
      </c>
      <c r="C17" s="95" t="s">
        <v>144</v>
      </c>
      <c r="D17" s="95"/>
      <c r="E17" s="91" t="s">
        <v>69</v>
      </c>
      <c r="F17" s="91"/>
      <c r="G17" s="33"/>
      <c r="H17" s="91" t="s">
        <v>70</v>
      </c>
      <c r="I17" s="91"/>
    </row>
    <row r="18" spans="2:9" x14ac:dyDescent="0.25">
      <c r="B18" s="32">
        <v>7</v>
      </c>
      <c r="C18" s="95" t="s">
        <v>90</v>
      </c>
      <c r="D18" s="95"/>
      <c r="E18" s="91" t="s">
        <v>69</v>
      </c>
      <c r="F18" s="91"/>
      <c r="G18" s="33"/>
      <c r="H18" s="26"/>
    </row>
    <row r="19" spans="2:9" x14ac:dyDescent="0.25">
      <c r="B19" s="32">
        <v>8</v>
      </c>
      <c r="C19" s="115" t="s">
        <v>124</v>
      </c>
      <c r="D19" s="115"/>
      <c r="E19" s="91" t="s">
        <v>69</v>
      </c>
      <c r="F19" s="91"/>
    </row>
    <row r="20" spans="2:9" x14ac:dyDescent="0.25">
      <c r="B20" s="32">
        <v>9</v>
      </c>
      <c r="C20" s="107" t="s">
        <v>98</v>
      </c>
      <c r="D20" s="111"/>
      <c r="E20" s="91" t="s">
        <v>69</v>
      </c>
      <c r="F20" s="91"/>
    </row>
    <row r="21" spans="2:9" x14ac:dyDescent="0.25">
      <c r="B21" s="32">
        <v>10</v>
      </c>
      <c r="C21" s="107" t="s">
        <v>99</v>
      </c>
      <c r="D21" s="111"/>
      <c r="E21" s="91" t="s">
        <v>69</v>
      </c>
      <c r="F21" s="91"/>
    </row>
    <row r="22" spans="2:9" x14ac:dyDescent="0.25">
      <c r="B22" s="32">
        <v>11</v>
      </c>
      <c r="C22" s="107" t="s">
        <v>100</v>
      </c>
      <c r="D22" s="111"/>
      <c r="E22" s="91" t="s">
        <v>69</v>
      </c>
      <c r="F22" s="91"/>
    </row>
    <row r="23" spans="2:9" x14ac:dyDescent="0.25">
      <c r="B23" s="32">
        <v>12</v>
      </c>
      <c r="C23" s="107" t="s">
        <v>101</v>
      </c>
      <c r="D23" s="111"/>
      <c r="E23" s="91" t="s">
        <v>69</v>
      </c>
      <c r="F23" s="91"/>
    </row>
    <row r="24" spans="2:9" x14ac:dyDescent="0.25">
      <c r="B24" s="32">
        <v>13</v>
      </c>
      <c r="C24" s="92" t="s">
        <v>102</v>
      </c>
      <c r="D24" s="92"/>
      <c r="E24" s="91" t="s">
        <v>69</v>
      </c>
      <c r="F24" s="91"/>
    </row>
    <row r="25" spans="2:9" x14ac:dyDescent="0.25">
      <c r="B25" s="32">
        <v>14</v>
      </c>
      <c r="C25" s="92" t="s">
        <v>130</v>
      </c>
      <c r="D25" s="92"/>
      <c r="E25" s="91" t="s">
        <v>69</v>
      </c>
      <c r="F25" s="91"/>
    </row>
    <row r="26" spans="2:9" x14ac:dyDescent="0.25">
      <c r="B26" s="32">
        <v>15</v>
      </c>
      <c r="C26" s="92" t="s">
        <v>104</v>
      </c>
      <c r="D26" s="92"/>
      <c r="E26" s="91" t="s">
        <v>69</v>
      </c>
      <c r="F26" s="91"/>
    </row>
    <row r="27" spans="2:9" x14ac:dyDescent="0.25">
      <c r="B27" s="32">
        <v>16</v>
      </c>
      <c r="C27" s="92" t="s">
        <v>79</v>
      </c>
      <c r="D27" s="92"/>
      <c r="E27" s="91" t="s">
        <v>69</v>
      </c>
      <c r="F27" s="91"/>
    </row>
    <row r="28" spans="2:9" x14ac:dyDescent="0.25">
      <c r="B28" s="32">
        <v>17</v>
      </c>
      <c r="C28" s="92" t="s">
        <v>150</v>
      </c>
      <c r="D28" s="92"/>
      <c r="E28" s="91" t="s">
        <v>69</v>
      </c>
      <c r="F28" s="91"/>
    </row>
    <row r="29" spans="2:9" x14ac:dyDescent="0.25">
      <c r="B29" s="32">
        <v>18</v>
      </c>
      <c r="C29" s="92" t="s">
        <v>151</v>
      </c>
      <c r="D29" s="92"/>
      <c r="E29" s="91" t="s">
        <v>69</v>
      </c>
      <c r="F29" s="91"/>
    </row>
    <row r="30" spans="2:9" x14ac:dyDescent="0.25">
      <c r="B30" s="32">
        <v>19</v>
      </c>
      <c r="C30" s="92" t="s">
        <v>140</v>
      </c>
      <c r="D30" s="92"/>
      <c r="E30" s="91" t="s">
        <v>69</v>
      </c>
      <c r="F30" s="91"/>
    </row>
    <row r="31" spans="2:9" x14ac:dyDescent="0.25">
      <c r="B31" s="32">
        <v>20</v>
      </c>
      <c r="C31" s="92" t="s">
        <v>139</v>
      </c>
      <c r="D31" s="92"/>
      <c r="E31" s="91" t="s">
        <v>69</v>
      </c>
      <c r="F31" s="91"/>
    </row>
    <row r="32" spans="2:9" x14ac:dyDescent="0.25">
      <c r="B32" s="32">
        <v>21</v>
      </c>
      <c r="C32" s="92" t="s">
        <v>138</v>
      </c>
      <c r="D32" s="92"/>
      <c r="E32" s="91" t="s">
        <v>69</v>
      </c>
      <c r="F32" s="91"/>
    </row>
    <row r="33" spans="2:6" x14ac:dyDescent="0.25">
      <c r="B33" s="32">
        <v>22</v>
      </c>
      <c r="C33" s="92" t="s">
        <v>106</v>
      </c>
      <c r="D33" s="92"/>
      <c r="E33" s="91" t="s">
        <v>69</v>
      </c>
      <c r="F33" s="91"/>
    </row>
    <row r="34" spans="2:6" x14ac:dyDescent="0.25">
      <c r="B34" s="32">
        <v>23</v>
      </c>
      <c r="C34" s="92" t="s">
        <v>71</v>
      </c>
      <c r="D34" s="92"/>
      <c r="E34" s="91" t="s">
        <v>69</v>
      </c>
      <c r="F34" s="91"/>
    </row>
    <row r="35" spans="2:6" x14ac:dyDescent="0.25">
      <c r="B35" s="32">
        <v>24</v>
      </c>
      <c r="C35" s="92" t="s">
        <v>135</v>
      </c>
      <c r="D35" s="92"/>
      <c r="E35" s="91" t="s">
        <v>69</v>
      </c>
      <c r="F35" s="91"/>
    </row>
    <row r="36" spans="2:6" x14ac:dyDescent="0.25">
      <c r="B36" s="32">
        <v>25</v>
      </c>
      <c r="C36" s="92" t="s">
        <v>133</v>
      </c>
      <c r="D36" s="92"/>
      <c r="E36" s="91" t="s">
        <v>69</v>
      </c>
      <c r="F36" s="91"/>
    </row>
    <row r="37" spans="2:6" x14ac:dyDescent="0.25">
      <c r="B37" s="32">
        <v>26</v>
      </c>
      <c r="C37" s="92" t="s">
        <v>132</v>
      </c>
      <c r="D37" s="92"/>
      <c r="E37" s="91" t="s">
        <v>69</v>
      </c>
      <c r="F37" s="91"/>
    </row>
  </sheetData>
  <mergeCells count="66">
    <mergeCell ref="B10:F10"/>
    <mergeCell ref="H10:I11"/>
    <mergeCell ref="C11:D11"/>
    <mergeCell ref="E11:F11"/>
    <mergeCell ref="H17:I17"/>
    <mergeCell ref="C14:D14"/>
    <mergeCell ref="E14:F14"/>
    <mergeCell ref="H13:I13"/>
    <mergeCell ref="C15:D15"/>
    <mergeCell ref="E15:F15"/>
    <mergeCell ref="H14:I14"/>
    <mergeCell ref="C16:D16"/>
    <mergeCell ref="E16:F16"/>
    <mergeCell ref="H15:I15"/>
    <mergeCell ref="C17:D17"/>
    <mergeCell ref="E17:F17"/>
    <mergeCell ref="B2:I2"/>
    <mergeCell ref="B7:C7"/>
    <mergeCell ref="D7:I7"/>
    <mergeCell ref="B8:C8"/>
    <mergeCell ref="D8:I8"/>
    <mergeCell ref="H16:I16"/>
    <mergeCell ref="C18:D18"/>
    <mergeCell ref="E18:F18"/>
    <mergeCell ref="C19:D19"/>
    <mergeCell ref="E19:F19"/>
    <mergeCell ref="C25:D25"/>
    <mergeCell ref="E25:F25"/>
    <mergeCell ref="C20:D20"/>
    <mergeCell ref="E20:F20"/>
    <mergeCell ref="C21:D21"/>
    <mergeCell ref="E21:F21"/>
    <mergeCell ref="C22:D22"/>
    <mergeCell ref="E22:F22"/>
    <mergeCell ref="H12:I12"/>
    <mergeCell ref="E12:F12"/>
    <mergeCell ref="C13:D13"/>
    <mergeCell ref="C33:D33"/>
    <mergeCell ref="E33:F33"/>
    <mergeCell ref="C30:D30"/>
    <mergeCell ref="E30:F30"/>
    <mergeCell ref="C31:D31"/>
    <mergeCell ref="C26:D26"/>
    <mergeCell ref="E26:F26"/>
    <mergeCell ref="E31:F31"/>
    <mergeCell ref="C32:D32"/>
    <mergeCell ref="E32:F32"/>
    <mergeCell ref="C27:D27"/>
    <mergeCell ref="E27:F27"/>
    <mergeCell ref="C28:D28"/>
    <mergeCell ref="C12:D12"/>
    <mergeCell ref="C36:D36"/>
    <mergeCell ref="E36:F36"/>
    <mergeCell ref="C37:D37"/>
    <mergeCell ref="E37:F37"/>
    <mergeCell ref="C34:D34"/>
    <mergeCell ref="E34:F34"/>
    <mergeCell ref="C35:D35"/>
    <mergeCell ref="E35:F35"/>
    <mergeCell ref="E28:F28"/>
    <mergeCell ref="C29:D29"/>
    <mergeCell ref="E29:F29"/>
    <mergeCell ref="C23:D23"/>
    <mergeCell ref="E23:F23"/>
    <mergeCell ref="C24:D24"/>
    <mergeCell ref="E24:F24"/>
  </mergeCells>
  <conditionalFormatting sqref="E5">
    <cfRule type="expression" dxfId="42" priority="5">
      <formula>E5=""</formula>
    </cfRule>
  </conditionalFormatting>
  <conditionalFormatting sqref="D5">
    <cfRule type="expression" dxfId="41" priority="31">
      <formula>D5=""</formula>
    </cfRule>
  </conditionalFormatting>
  <conditionalFormatting sqref="B5">
    <cfRule type="expression" dxfId="40" priority="66">
      <formula>B5=""</formula>
    </cfRule>
  </conditionalFormatting>
  <conditionalFormatting sqref="C5">
    <cfRule type="expression" dxfId="39" priority="76">
      <formula>C5=""</formula>
    </cfRule>
  </conditionalFormatting>
  <conditionalFormatting sqref="D7:I8">
    <cfRule type="expression" dxfId="38" priority="86">
      <formula>D7=""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topLeftCell="A32" zoomScale="90" zoomScaleNormal="90" workbookViewId="0">
      <selection activeCell="C42" sqref="C42"/>
    </sheetView>
  </sheetViews>
  <sheetFormatPr baseColWidth="10" defaultRowHeight="15" x14ac:dyDescent="0.25"/>
  <cols>
    <col min="4" max="4" width="34.28515625" customWidth="1"/>
    <col min="5" max="5" width="20.85546875" customWidth="1"/>
    <col min="9" max="9" width="16.42578125" customWidth="1"/>
  </cols>
  <sheetData>
    <row r="1" spans="2:9" x14ac:dyDescent="0.25">
      <c r="C1" s="26"/>
      <c r="D1" s="26"/>
      <c r="E1" s="26"/>
      <c r="F1" s="26"/>
      <c r="G1" s="26"/>
      <c r="H1" s="26"/>
      <c r="I1" s="26"/>
    </row>
    <row r="2" spans="2:9" ht="21" x14ac:dyDescent="0.25">
      <c r="B2" s="100" t="str">
        <f>"DETALLE DEL SERVICIO ("&amp;B5&amp;" - "&amp;C5&amp;")"</f>
        <v>DETALLE DEL SERVICIO (8 - IDA)</v>
      </c>
      <c r="C2" s="100"/>
      <c r="D2" s="100"/>
      <c r="E2" s="100"/>
      <c r="F2" s="100"/>
      <c r="G2" s="100"/>
      <c r="H2" s="100"/>
      <c r="I2" s="100"/>
    </row>
    <row r="3" spans="2:9" x14ac:dyDescent="0.25">
      <c r="B3" s="26"/>
      <c r="C3" s="26"/>
      <c r="D3" s="26"/>
      <c r="E3" s="26"/>
      <c r="F3" s="26"/>
      <c r="G3" s="26"/>
      <c r="H3" s="26"/>
      <c r="I3" s="26"/>
    </row>
    <row r="4" spans="2:9" x14ac:dyDescent="0.25">
      <c r="B4" s="27" t="s">
        <v>42</v>
      </c>
      <c r="C4" s="27" t="s">
        <v>43</v>
      </c>
      <c r="D4" s="27" t="s">
        <v>45</v>
      </c>
      <c r="E4" s="27" t="s">
        <v>46</v>
      </c>
      <c r="F4" s="26"/>
      <c r="G4" s="26"/>
    </row>
    <row r="5" spans="2:9" x14ac:dyDescent="0.25">
      <c r="B5" s="28">
        <v>8</v>
      </c>
      <c r="C5" s="28" t="s">
        <v>60</v>
      </c>
      <c r="D5" s="28" t="str">
        <f>'Operador PA'!E44</f>
        <v>Archipiélago de Chiloé</v>
      </c>
      <c r="E5" s="28" t="str">
        <f>'Operador PA'!G44</f>
        <v>Hospital Regional</v>
      </c>
      <c r="F5" s="26"/>
      <c r="G5" s="26"/>
    </row>
    <row r="6" spans="2:9" x14ac:dyDescent="0.25">
      <c r="B6" s="29"/>
      <c r="C6" s="26"/>
      <c r="D6" s="26"/>
      <c r="E6" s="26"/>
      <c r="F6" s="26"/>
      <c r="G6" s="26"/>
      <c r="H6" s="26"/>
      <c r="I6" s="26"/>
    </row>
    <row r="7" spans="2:9" x14ac:dyDescent="0.25">
      <c r="B7" s="101" t="s">
        <v>61</v>
      </c>
      <c r="C7" s="101"/>
      <c r="D7" s="109" t="s">
        <v>50</v>
      </c>
      <c r="E7" s="109"/>
      <c r="F7" s="109"/>
      <c r="G7" s="109"/>
      <c r="H7" s="109"/>
      <c r="I7" s="109"/>
    </row>
    <row r="8" spans="2:9" x14ac:dyDescent="0.25">
      <c r="B8" s="101" t="s">
        <v>62</v>
      </c>
      <c r="C8" s="101"/>
      <c r="D8" s="109" t="s">
        <v>159</v>
      </c>
      <c r="E8" s="109"/>
      <c r="F8" s="109"/>
      <c r="G8" s="109"/>
      <c r="H8" s="109"/>
      <c r="I8" s="109"/>
    </row>
    <row r="9" spans="2:9" x14ac:dyDescent="0.25">
      <c r="C9" s="26"/>
      <c r="D9" s="26"/>
      <c r="E9" s="26"/>
      <c r="F9" s="26"/>
      <c r="G9" s="26"/>
      <c r="H9" s="26"/>
      <c r="I9" s="26"/>
    </row>
    <row r="10" spans="2:9" x14ac:dyDescent="0.25">
      <c r="B10" s="98" t="s">
        <v>63</v>
      </c>
      <c r="C10" s="98"/>
      <c r="D10" s="98"/>
      <c r="E10" s="98"/>
      <c r="F10" s="98"/>
      <c r="H10" s="99" t="s">
        <v>64</v>
      </c>
      <c r="I10" s="99"/>
    </row>
    <row r="11" spans="2:9" x14ac:dyDescent="0.25">
      <c r="B11" s="30" t="s">
        <v>65</v>
      </c>
      <c r="C11" s="98" t="s">
        <v>66</v>
      </c>
      <c r="D11" s="98"/>
      <c r="E11" s="98" t="s">
        <v>67</v>
      </c>
      <c r="F11" s="98"/>
      <c r="H11" s="99"/>
      <c r="I11" s="99"/>
    </row>
    <row r="12" spans="2:9" x14ac:dyDescent="0.25">
      <c r="B12" s="31">
        <v>1</v>
      </c>
      <c r="C12" s="95" t="s">
        <v>160</v>
      </c>
      <c r="D12" s="95"/>
      <c r="E12" s="91" t="s">
        <v>69</v>
      </c>
      <c r="F12" s="91"/>
      <c r="G12" s="33"/>
      <c r="H12" s="91" t="s">
        <v>50</v>
      </c>
      <c r="I12" s="91"/>
    </row>
    <row r="13" spans="2:9" x14ac:dyDescent="0.25">
      <c r="B13" s="31">
        <v>2</v>
      </c>
      <c r="C13" s="95" t="s">
        <v>161</v>
      </c>
      <c r="D13" s="95"/>
      <c r="E13" s="91" t="s">
        <v>69</v>
      </c>
      <c r="F13" s="91"/>
      <c r="G13" s="33"/>
      <c r="H13" s="91" t="s">
        <v>162</v>
      </c>
      <c r="I13" s="91"/>
    </row>
    <row r="14" spans="2:9" x14ac:dyDescent="0.25">
      <c r="B14" s="31">
        <v>3</v>
      </c>
      <c r="C14" s="95" t="s">
        <v>71</v>
      </c>
      <c r="D14" s="95"/>
      <c r="E14" s="91" t="s">
        <v>69</v>
      </c>
      <c r="F14" s="91"/>
      <c r="G14" s="33"/>
      <c r="H14" s="91" t="s">
        <v>74</v>
      </c>
      <c r="I14" s="91"/>
    </row>
    <row r="15" spans="2:9" x14ac:dyDescent="0.25">
      <c r="B15" s="31">
        <v>4</v>
      </c>
      <c r="C15" s="95" t="s">
        <v>163</v>
      </c>
      <c r="D15" s="95"/>
      <c r="E15" s="91" t="s">
        <v>69</v>
      </c>
      <c r="F15" s="91"/>
      <c r="G15" s="33"/>
      <c r="H15" s="91" t="s">
        <v>164</v>
      </c>
      <c r="I15" s="91"/>
    </row>
    <row r="16" spans="2:9" x14ac:dyDescent="0.25">
      <c r="B16" s="31">
        <v>5</v>
      </c>
      <c r="C16" s="95" t="s">
        <v>100</v>
      </c>
      <c r="D16" s="95"/>
      <c r="E16" s="91" t="s">
        <v>69</v>
      </c>
      <c r="F16" s="91"/>
      <c r="G16" s="33"/>
      <c r="H16" s="94" t="s">
        <v>165</v>
      </c>
      <c r="I16" s="94"/>
    </row>
    <row r="17" spans="2:9" x14ac:dyDescent="0.25">
      <c r="B17" s="31">
        <v>6</v>
      </c>
      <c r="C17" s="95" t="s">
        <v>139</v>
      </c>
      <c r="D17" s="95"/>
      <c r="E17" s="91" t="s">
        <v>69</v>
      </c>
      <c r="F17" s="91"/>
      <c r="G17" s="33"/>
      <c r="H17" s="94" t="s">
        <v>57</v>
      </c>
      <c r="I17" s="94"/>
    </row>
    <row r="18" spans="2:9" x14ac:dyDescent="0.25">
      <c r="B18" s="31">
        <v>7</v>
      </c>
      <c r="C18" s="107" t="s">
        <v>166</v>
      </c>
      <c r="D18" s="108"/>
      <c r="E18" s="91" t="s">
        <v>69</v>
      </c>
      <c r="F18" s="91"/>
      <c r="H18" s="94" t="s">
        <v>159</v>
      </c>
      <c r="I18" s="94"/>
    </row>
    <row r="19" spans="2:9" x14ac:dyDescent="0.25">
      <c r="B19" s="31">
        <v>8</v>
      </c>
      <c r="C19" s="107" t="s">
        <v>167</v>
      </c>
      <c r="D19" s="108"/>
      <c r="E19" s="91" t="s">
        <v>69</v>
      </c>
      <c r="F19" s="91"/>
    </row>
    <row r="20" spans="2:9" x14ac:dyDescent="0.25">
      <c r="B20" s="31">
        <v>9</v>
      </c>
      <c r="C20" s="107" t="s">
        <v>168</v>
      </c>
      <c r="D20" s="108"/>
      <c r="E20" s="91" t="s">
        <v>69</v>
      </c>
      <c r="F20" s="91"/>
    </row>
    <row r="21" spans="2:9" x14ac:dyDescent="0.25">
      <c r="B21" s="31">
        <v>10</v>
      </c>
      <c r="C21" s="107" t="s">
        <v>169</v>
      </c>
      <c r="D21" s="108"/>
      <c r="E21" s="91" t="s">
        <v>69</v>
      </c>
      <c r="F21" s="91"/>
    </row>
    <row r="22" spans="2:9" x14ac:dyDescent="0.25">
      <c r="B22" s="31">
        <v>11</v>
      </c>
      <c r="C22" s="92" t="s">
        <v>125</v>
      </c>
      <c r="D22" s="92"/>
      <c r="E22" s="91" t="s">
        <v>69</v>
      </c>
      <c r="F22" s="91"/>
    </row>
    <row r="23" spans="2:9" x14ac:dyDescent="0.25">
      <c r="B23" s="31">
        <v>12</v>
      </c>
      <c r="C23" s="92" t="s">
        <v>79</v>
      </c>
      <c r="D23" s="92"/>
      <c r="E23" s="91" t="s">
        <v>69</v>
      </c>
      <c r="F23" s="91"/>
    </row>
    <row r="24" spans="2:9" x14ac:dyDescent="0.25">
      <c r="B24" s="31">
        <v>13</v>
      </c>
      <c r="C24" s="92" t="s">
        <v>81</v>
      </c>
      <c r="D24" s="92"/>
      <c r="E24" s="91" t="s">
        <v>69</v>
      </c>
      <c r="F24" s="91"/>
    </row>
    <row r="25" spans="2:9" x14ac:dyDescent="0.25">
      <c r="B25" s="31">
        <v>14</v>
      </c>
      <c r="C25" s="92" t="s">
        <v>83</v>
      </c>
      <c r="D25" s="92"/>
      <c r="E25" s="91" t="s">
        <v>69</v>
      </c>
      <c r="F25" s="91"/>
    </row>
    <row r="26" spans="2:9" x14ac:dyDescent="0.25">
      <c r="B26" s="31">
        <v>15</v>
      </c>
      <c r="C26" s="92" t="s">
        <v>84</v>
      </c>
      <c r="D26" s="92"/>
      <c r="E26" s="91" t="s">
        <v>69</v>
      </c>
      <c r="F26" s="91"/>
    </row>
    <row r="27" spans="2:9" x14ac:dyDescent="0.25">
      <c r="B27" s="31">
        <v>16</v>
      </c>
      <c r="C27" s="92" t="s">
        <v>170</v>
      </c>
      <c r="D27" s="92"/>
      <c r="E27" s="91" t="s">
        <v>69</v>
      </c>
      <c r="F27" s="91"/>
    </row>
    <row r="28" spans="2:9" x14ac:dyDescent="0.25">
      <c r="B28" s="31">
        <v>17</v>
      </c>
      <c r="C28" s="92" t="s">
        <v>171</v>
      </c>
      <c r="D28" s="92"/>
      <c r="E28" s="91" t="s">
        <v>69</v>
      </c>
      <c r="F28" s="91"/>
    </row>
    <row r="29" spans="2:9" x14ac:dyDescent="0.25">
      <c r="B29" s="31">
        <v>18</v>
      </c>
      <c r="C29" s="92" t="s">
        <v>172</v>
      </c>
      <c r="D29" s="92"/>
      <c r="E29" s="91" t="s">
        <v>69</v>
      </c>
      <c r="F29" s="91"/>
    </row>
    <row r="30" spans="2:9" x14ac:dyDescent="0.25">
      <c r="B30" s="31">
        <v>19</v>
      </c>
      <c r="C30" s="92" t="s">
        <v>173</v>
      </c>
      <c r="D30" s="92"/>
      <c r="E30" s="91" t="s">
        <v>69</v>
      </c>
      <c r="F30" s="91"/>
    </row>
    <row r="31" spans="2:9" x14ac:dyDescent="0.25">
      <c r="B31" s="31">
        <v>20</v>
      </c>
      <c r="C31" s="92" t="s">
        <v>174</v>
      </c>
      <c r="D31" s="92"/>
      <c r="E31" s="95" t="s">
        <v>69</v>
      </c>
      <c r="F31" s="95"/>
    </row>
    <row r="32" spans="2:9" x14ac:dyDescent="0.25">
      <c r="B32" s="31">
        <v>21</v>
      </c>
      <c r="C32" s="92" t="s">
        <v>146</v>
      </c>
      <c r="D32" s="92"/>
      <c r="E32" s="95" t="s">
        <v>69</v>
      </c>
      <c r="F32" s="95"/>
    </row>
    <row r="33" spans="2:6" x14ac:dyDescent="0.25">
      <c r="B33" s="31">
        <v>22</v>
      </c>
      <c r="C33" s="92" t="s">
        <v>175</v>
      </c>
      <c r="D33" s="92"/>
      <c r="E33" s="95" t="s">
        <v>69</v>
      </c>
      <c r="F33" s="95"/>
    </row>
    <row r="34" spans="2:6" x14ac:dyDescent="0.25">
      <c r="B34" s="31">
        <v>23</v>
      </c>
      <c r="C34" s="92" t="s">
        <v>176</v>
      </c>
      <c r="D34" s="92"/>
      <c r="E34" s="95" t="s">
        <v>69</v>
      </c>
      <c r="F34" s="95"/>
    </row>
    <row r="35" spans="2:6" x14ac:dyDescent="0.25">
      <c r="B35" s="31">
        <v>24</v>
      </c>
      <c r="C35" s="92" t="s">
        <v>177</v>
      </c>
      <c r="D35" s="92"/>
      <c r="E35" s="95" t="s">
        <v>69</v>
      </c>
      <c r="F35" s="95"/>
    </row>
    <row r="36" spans="2:6" x14ac:dyDescent="0.25">
      <c r="B36" s="31">
        <v>25</v>
      </c>
      <c r="C36" s="92" t="s">
        <v>178</v>
      </c>
      <c r="D36" s="92"/>
      <c r="E36" s="95" t="s">
        <v>69</v>
      </c>
      <c r="F36" s="95"/>
    </row>
    <row r="37" spans="2:6" x14ac:dyDescent="0.25">
      <c r="B37" s="31">
        <v>26</v>
      </c>
      <c r="C37" s="92" t="s">
        <v>86</v>
      </c>
      <c r="D37" s="92"/>
      <c r="E37" s="95" t="s">
        <v>69</v>
      </c>
      <c r="F37" s="95"/>
    </row>
    <row r="38" spans="2:6" x14ac:dyDescent="0.25">
      <c r="B38" s="31">
        <v>27</v>
      </c>
      <c r="C38" s="92" t="s">
        <v>179</v>
      </c>
      <c r="D38" s="92"/>
      <c r="E38" s="95" t="s">
        <v>69</v>
      </c>
      <c r="F38" s="95"/>
    </row>
    <row r="39" spans="2:6" x14ac:dyDescent="0.25">
      <c r="B39" s="31">
        <v>28</v>
      </c>
      <c r="C39" s="110" t="s">
        <v>90</v>
      </c>
      <c r="D39" s="110"/>
      <c r="E39" s="95" t="s">
        <v>69</v>
      </c>
      <c r="F39" s="95"/>
    </row>
    <row r="40" spans="2:6" x14ac:dyDescent="0.25">
      <c r="B40" s="31">
        <v>29</v>
      </c>
      <c r="C40" s="110" t="s">
        <v>94</v>
      </c>
      <c r="D40" s="110"/>
      <c r="E40" s="95" t="s">
        <v>69</v>
      </c>
      <c r="F40" s="95"/>
    </row>
    <row r="41" spans="2:6" x14ac:dyDescent="0.25">
      <c r="B41" s="31">
        <v>30</v>
      </c>
      <c r="C41" s="110" t="s">
        <v>110</v>
      </c>
      <c r="D41" s="110"/>
      <c r="E41" s="95" t="s">
        <v>69</v>
      </c>
      <c r="F41" s="95"/>
    </row>
  </sheetData>
  <mergeCells count="76"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B2:I2"/>
    <mergeCell ref="B7:C7"/>
    <mergeCell ref="D7:I7"/>
    <mergeCell ref="B8:C8"/>
    <mergeCell ref="D8:I8"/>
    <mergeCell ref="C15:D15"/>
    <mergeCell ref="E15:F15"/>
    <mergeCell ref="H15:I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E31:F31"/>
    <mergeCell ref="C31:D31"/>
    <mergeCell ref="E30:F30"/>
    <mergeCell ref="C30:D30"/>
    <mergeCell ref="E29:F29"/>
    <mergeCell ref="C29:D29"/>
    <mergeCell ref="E28:F28"/>
    <mergeCell ref="C28:D28"/>
    <mergeCell ref="E27:F27"/>
    <mergeCell ref="C27:D27"/>
    <mergeCell ref="E26:F26"/>
    <mergeCell ref="C26:D26"/>
    <mergeCell ref="E22:F22"/>
    <mergeCell ref="C22:D22"/>
    <mergeCell ref="E35:F35"/>
    <mergeCell ref="C35:D35"/>
    <mergeCell ref="E34:F34"/>
    <mergeCell ref="C34:D34"/>
    <mergeCell ref="E33:F33"/>
    <mergeCell ref="C33:D33"/>
    <mergeCell ref="E32:F32"/>
    <mergeCell ref="C32:D32"/>
    <mergeCell ref="E25:F25"/>
    <mergeCell ref="C25:D25"/>
    <mergeCell ref="E24:F24"/>
    <mergeCell ref="C24:D24"/>
    <mergeCell ref="E23:F23"/>
    <mergeCell ref="C23:D23"/>
    <mergeCell ref="E38:F38"/>
    <mergeCell ref="E37:F37"/>
    <mergeCell ref="E36:F36"/>
    <mergeCell ref="C38:D38"/>
    <mergeCell ref="C37:D37"/>
    <mergeCell ref="C36:D36"/>
    <mergeCell ref="C39:D39"/>
    <mergeCell ref="E39:F39"/>
    <mergeCell ref="C40:D40"/>
    <mergeCell ref="E40:F40"/>
    <mergeCell ref="C41:D41"/>
    <mergeCell ref="E41:F41"/>
  </mergeCells>
  <conditionalFormatting sqref="E5">
    <cfRule type="expression" dxfId="37" priority="3">
      <formula>E5=""</formula>
    </cfRule>
  </conditionalFormatting>
  <conditionalFormatting sqref="D5">
    <cfRule type="expression" dxfId="36" priority="32">
      <formula>D5=""</formula>
    </cfRule>
  </conditionalFormatting>
  <conditionalFormatting sqref="B5">
    <cfRule type="expression" dxfId="35" priority="69">
      <formula>B5=""</formula>
    </cfRule>
  </conditionalFormatting>
  <conditionalFormatting sqref="C5">
    <cfRule type="expression" dxfId="34" priority="79">
      <formula>C5=""</formula>
    </cfRule>
  </conditionalFormatting>
  <conditionalFormatting sqref="D7:I8">
    <cfRule type="expression" dxfId="33" priority="93">
      <formula>D7=""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opLeftCell="A6" zoomScale="80" zoomScaleNormal="80" workbookViewId="0">
      <selection activeCell="C35" sqref="C35:D35"/>
    </sheetView>
  </sheetViews>
  <sheetFormatPr baseColWidth="10" defaultRowHeight="15" x14ac:dyDescent="0.25"/>
  <cols>
    <col min="4" max="4" width="34.28515625" customWidth="1"/>
    <col min="5" max="5" width="29.85546875" customWidth="1"/>
    <col min="9" max="9" width="17.42578125" customWidth="1"/>
  </cols>
  <sheetData>
    <row r="1" spans="2:9" x14ac:dyDescent="0.25">
      <c r="C1" s="26"/>
      <c r="D1" s="26"/>
      <c r="E1" s="26"/>
      <c r="F1" s="26"/>
      <c r="G1" s="26"/>
      <c r="H1" s="26"/>
      <c r="I1" s="26"/>
    </row>
    <row r="2" spans="2:9" ht="21" x14ac:dyDescent="0.25">
      <c r="B2" s="100" t="str">
        <f>"DETALLE DEL SERVICIO ("&amp;B5&amp;" - "&amp;C5&amp;")"</f>
        <v>DETALLE DEL SERVICIO (8 - REGRESO)</v>
      </c>
      <c r="C2" s="100"/>
      <c r="D2" s="100"/>
      <c r="E2" s="100"/>
      <c r="F2" s="100"/>
      <c r="G2" s="100"/>
      <c r="H2" s="100"/>
      <c r="I2" s="100"/>
    </row>
    <row r="3" spans="2:9" x14ac:dyDescent="0.25">
      <c r="B3" s="26"/>
      <c r="C3" s="26"/>
      <c r="D3" s="26"/>
      <c r="E3" s="26"/>
      <c r="F3" s="26"/>
      <c r="G3" s="26"/>
      <c r="H3" s="26"/>
      <c r="I3" s="26"/>
    </row>
    <row r="4" spans="2:9" x14ac:dyDescent="0.25">
      <c r="B4" s="27" t="s">
        <v>42</v>
      </c>
      <c r="C4" s="27" t="s">
        <v>43</v>
      </c>
      <c r="D4" s="27" t="s">
        <v>45</v>
      </c>
      <c r="E4" s="27" t="s">
        <v>46</v>
      </c>
      <c r="F4" s="26"/>
      <c r="G4" s="26"/>
    </row>
    <row r="5" spans="2:9" x14ac:dyDescent="0.25">
      <c r="B5" s="28">
        <v>8</v>
      </c>
      <c r="C5" s="28" t="s">
        <v>95</v>
      </c>
      <c r="D5" s="28" t="str">
        <f>'Operador PA'!E45</f>
        <v>Hospital Regional</v>
      </c>
      <c r="E5" s="28" t="str">
        <f>'Operador PA'!G45</f>
        <v>Archipiélago de Chiloé</v>
      </c>
      <c r="F5" s="26"/>
      <c r="G5" s="26"/>
    </row>
    <row r="6" spans="2:9" x14ac:dyDescent="0.25">
      <c r="B6" s="29"/>
      <c r="C6" s="26"/>
      <c r="D6" s="26"/>
      <c r="E6" s="26"/>
      <c r="F6" s="26"/>
      <c r="G6" s="26"/>
      <c r="H6" s="26"/>
      <c r="I6" s="26"/>
    </row>
    <row r="7" spans="2:9" x14ac:dyDescent="0.25">
      <c r="B7" s="101" t="s">
        <v>61</v>
      </c>
      <c r="C7" s="101"/>
      <c r="D7" s="109" t="s">
        <v>159</v>
      </c>
      <c r="E7" s="109"/>
      <c r="F7" s="109"/>
      <c r="G7" s="109"/>
      <c r="H7" s="109"/>
      <c r="I7" s="109"/>
    </row>
    <row r="8" spans="2:9" x14ac:dyDescent="0.25">
      <c r="B8" s="101" t="s">
        <v>62</v>
      </c>
      <c r="C8" s="101"/>
      <c r="D8" s="109" t="s">
        <v>110</v>
      </c>
      <c r="E8" s="109"/>
      <c r="F8" s="109"/>
      <c r="G8" s="109"/>
      <c r="H8" s="109"/>
      <c r="I8" s="109"/>
    </row>
    <row r="9" spans="2:9" x14ac:dyDescent="0.25">
      <c r="C9" s="26"/>
      <c r="D9" s="26"/>
      <c r="E9" s="26"/>
      <c r="F9" s="26"/>
      <c r="G9" s="26"/>
      <c r="H9" s="26"/>
      <c r="I9" s="26"/>
    </row>
    <row r="10" spans="2:9" x14ac:dyDescent="0.25">
      <c r="B10" s="98" t="s">
        <v>63</v>
      </c>
      <c r="C10" s="98"/>
      <c r="D10" s="98"/>
      <c r="E10" s="98"/>
      <c r="F10" s="98"/>
      <c r="H10" s="99" t="s">
        <v>64</v>
      </c>
      <c r="I10" s="99"/>
    </row>
    <row r="11" spans="2:9" x14ac:dyDescent="0.25">
      <c r="B11" s="30" t="s">
        <v>65</v>
      </c>
      <c r="C11" s="98" t="s">
        <v>66</v>
      </c>
      <c r="D11" s="98"/>
      <c r="E11" s="98" t="s">
        <v>67</v>
      </c>
      <c r="F11" s="98"/>
      <c r="H11" s="99"/>
      <c r="I11" s="99"/>
    </row>
    <row r="12" spans="2:9" x14ac:dyDescent="0.25">
      <c r="B12" s="31">
        <v>1</v>
      </c>
      <c r="C12" s="115" t="s">
        <v>110</v>
      </c>
      <c r="D12" s="115"/>
      <c r="E12" s="91" t="s">
        <v>69</v>
      </c>
      <c r="F12" s="91"/>
      <c r="G12" s="33"/>
      <c r="H12" s="118" t="s">
        <v>159</v>
      </c>
      <c r="I12" s="118"/>
    </row>
    <row r="13" spans="2:9" x14ac:dyDescent="0.25">
      <c r="B13" s="31">
        <v>2</v>
      </c>
      <c r="C13" s="115" t="s">
        <v>94</v>
      </c>
      <c r="D13" s="115"/>
      <c r="E13" s="91" t="s">
        <v>69</v>
      </c>
      <c r="F13" s="91"/>
      <c r="G13" s="33"/>
      <c r="H13" s="118" t="s">
        <v>57</v>
      </c>
      <c r="I13" s="118"/>
    </row>
    <row r="14" spans="2:9" x14ac:dyDescent="0.25">
      <c r="B14" s="31">
        <v>3</v>
      </c>
      <c r="C14" s="115" t="s">
        <v>90</v>
      </c>
      <c r="D14" s="115"/>
      <c r="E14" s="91" t="s">
        <v>69</v>
      </c>
      <c r="F14" s="91"/>
      <c r="G14" s="33"/>
      <c r="H14" s="118" t="s">
        <v>165</v>
      </c>
      <c r="I14" s="118"/>
    </row>
    <row r="15" spans="2:9" x14ac:dyDescent="0.25">
      <c r="B15" s="31">
        <v>4</v>
      </c>
      <c r="C15" s="95" t="s">
        <v>180</v>
      </c>
      <c r="D15" s="95"/>
      <c r="E15" s="91" t="s">
        <v>69</v>
      </c>
      <c r="F15" s="91"/>
      <c r="G15" s="33"/>
      <c r="H15" s="116" t="s">
        <v>164</v>
      </c>
      <c r="I15" s="116"/>
    </row>
    <row r="16" spans="2:9" x14ac:dyDescent="0.25">
      <c r="B16" s="31">
        <v>5</v>
      </c>
      <c r="C16" s="96" t="s">
        <v>181</v>
      </c>
      <c r="D16" s="117"/>
      <c r="E16" s="91" t="s">
        <v>69</v>
      </c>
      <c r="F16" s="91"/>
      <c r="G16" s="33"/>
      <c r="H16" s="116" t="s">
        <v>74</v>
      </c>
      <c r="I16" s="116"/>
    </row>
    <row r="17" spans="2:10" x14ac:dyDescent="0.25">
      <c r="B17" s="31">
        <v>6</v>
      </c>
      <c r="C17" s="96" t="s">
        <v>86</v>
      </c>
      <c r="D17" s="117"/>
      <c r="E17" s="91" t="s">
        <v>69</v>
      </c>
      <c r="F17" s="91"/>
      <c r="G17" s="33"/>
      <c r="H17" s="116" t="s">
        <v>162</v>
      </c>
      <c r="I17" s="116"/>
    </row>
    <row r="18" spans="2:10" x14ac:dyDescent="0.25">
      <c r="B18" s="31">
        <v>7</v>
      </c>
      <c r="C18" s="96" t="s">
        <v>182</v>
      </c>
      <c r="D18" s="117"/>
      <c r="E18" s="91" t="s">
        <v>69</v>
      </c>
      <c r="F18" s="91"/>
      <c r="H18" s="116" t="s">
        <v>50</v>
      </c>
      <c r="I18" s="116"/>
      <c r="J18" s="40" t="s">
        <v>183</v>
      </c>
    </row>
    <row r="19" spans="2:10" x14ac:dyDescent="0.25">
      <c r="B19" s="31">
        <v>8</v>
      </c>
      <c r="C19" s="96" t="s">
        <v>175</v>
      </c>
      <c r="D19" s="117"/>
      <c r="E19" s="91" t="s">
        <v>69</v>
      </c>
      <c r="F19" s="91"/>
    </row>
    <row r="20" spans="2:10" x14ac:dyDescent="0.25">
      <c r="B20" s="31">
        <v>9</v>
      </c>
      <c r="C20" s="96" t="s">
        <v>146</v>
      </c>
      <c r="D20" s="117"/>
      <c r="E20" s="91" t="s">
        <v>69</v>
      </c>
      <c r="F20" s="91"/>
    </row>
    <row r="21" spans="2:10" x14ac:dyDescent="0.25">
      <c r="B21" s="31">
        <v>10</v>
      </c>
      <c r="C21" s="107" t="s">
        <v>173</v>
      </c>
      <c r="D21" s="111"/>
      <c r="E21" s="91" t="s">
        <v>69</v>
      </c>
      <c r="F21" s="91"/>
    </row>
    <row r="22" spans="2:10" x14ac:dyDescent="0.25">
      <c r="B22" s="31">
        <v>11</v>
      </c>
      <c r="C22" s="107" t="s">
        <v>184</v>
      </c>
      <c r="D22" s="111"/>
      <c r="E22" s="91" t="s">
        <v>69</v>
      </c>
      <c r="F22" s="91"/>
    </row>
    <row r="23" spans="2:10" x14ac:dyDescent="0.25">
      <c r="B23" s="31">
        <v>12</v>
      </c>
      <c r="C23" s="107" t="s">
        <v>104</v>
      </c>
      <c r="D23" s="111"/>
      <c r="E23" s="91" t="s">
        <v>69</v>
      </c>
      <c r="F23" s="91"/>
    </row>
    <row r="24" spans="2:10" x14ac:dyDescent="0.25">
      <c r="B24" s="31">
        <v>13</v>
      </c>
      <c r="C24" s="107" t="s">
        <v>79</v>
      </c>
      <c r="D24" s="111"/>
      <c r="E24" s="91" t="s">
        <v>69</v>
      </c>
      <c r="F24" s="91"/>
    </row>
    <row r="25" spans="2:10" x14ac:dyDescent="0.25">
      <c r="B25" s="31">
        <v>14</v>
      </c>
      <c r="C25" s="112" t="s">
        <v>125</v>
      </c>
      <c r="D25" s="113"/>
      <c r="E25" s="91" t="s">
        <v>69</v>
      </c>
      <c r="F25" s="91"/>
    </row>
    <row r="26" spans="2:10" x14ac:dyDescent="0.25">
      <c r="B26" s="31">
        <v>15</v>
      </c>
      <c r="C26" s="112" t="s">
        <v>169</v>
      </c>
      <c r="D26" s="113"/>
      <c r="E26" s="91" t="s">
        <v>69</v>
      </c>
      <c r="F26" s="91"/>
    </row>
    <row r="27" spans="2:10" x14ac:dyDescent="0.25">
      <c r="B27" s="31">
        <v>16</v>
      </c>
      <c r="C27" s="112" t="s">
        <v>185</v>
      </c>
      <c r="D27" s="113"/>
      <c r="E27" s="91" t="s">
        <v>69</v>
      </c>
      <c r="F27" s="91"/>
    </row>
    <row r="28" spans="2:10" x14ac:dyDescent="0.25">
      <c r="B28" s="31">
        <v>17</v>
      </c>
      <c r="C28" s="112" t="s">
        <v>167</v>
      </c>
      <c r="D28" s="113"/>
      <c r="E28" s="91" t="s">
        <v>69</v>
      </c>
      <c r="F28" s="91"/>
    </row>
    <row r="29" spans="2:10" x14ac:dyDescent="0.25">
      <c r="B29" s="31">
        <v>18</v>
      </c>
      <c r="C29" s="112" t="s">
        <v>166</v>
      </c>
      <c r="D29" s="113"/>
      <c r="E29" s="91" t="s">
        <v>69</v>
      </c>
      <c r="F29" s="91"/>
    </row>
    <row r="30" spans="2:10" x14ac:dyDescent="0.25">
      <c r="B30" s="31">
        <v>19</v>
      </c>
      <c r="C30" s="112" t="s">
        <v>117</v>
      </c>
      <c r="D30" s="113"/>
      <c r="E30" s="91" t="s">
        <v>69</v>
      </c>
      <c r="F30" s="91"/>
    </row>
    <row r="31" spans="2:10" x14ac:dyDescent="0.25">
      <c r="B31" s="31">
        <v>20</v>
      </c>
      <c r="C31" s="112" t="s">
        <v>100</v>
      </c>
      <c r="D31" s="113"/>
      <c r="E31" s="91" t="s">
        <v>69</v>
      </c>
      <c r="F31" s="91"/>
    </row>
    <row r="32" spans="2:10" x14ac:dyDescent="0.25">
      <c r="B32" s="31">
        <v>21</v>
      </c>
      <c r="C32" s="112" t="s">
        <v>163</v>
      </c>
      <c r="D32" s="113"/>
      <c r="E32" s="91" t="s">
        <v>69</v>
      </c>
      <c r="F32" s="91"/>
    </row>
    <row r="33" spans="2:6" x14ac:dyDescent="0.25">
      <c r="B33" s="31">
        <v>22</v>
      </c>
      <c r="C33" s="112" t="s">
        <v>71</v>
      </c>
      <c r="D33" s="113"/>
      <c r="E33" s="91" t="s">
        <v>69</v>
      </c>
      <c r="F33" s="91"/>
    </row>
    <row r="34" spans="2:6" x14ac:dyDescent="0.25">
      <c r="B34" s="31">
        <v>23</v>
      </c>
      <c r="C34" s="112" t="s">
        <v>161</v>
      </c>
      <c r="D34" s="113"/>
      <c r="E34" s="91" t="s">
        <v>69</v>
      </c>
      <c r="F34" s="91"/>
    </row>
    <row r="35" spans="2:6" x14ac:dyDescent="0.25">
      <c r="B35" s="31">
        <v>24</v>
      </c>
      <c r="C35" s="112" t="s">
        <v>186</v>
      </c>
      <c r="D35" s="113"/>
      <c r="E35" s="91" t="s">
        <v>69</v>
      </c>
      <c r="F35" s="91"/>
    </row>
  </sheetData>
  <mergeCells count="64">
    <mergeCell ref="E35:F35"/>
    <mergeCell ref="C14:D14"/>
    <mergeCell ref="C35:D35"/>
    <mergeCell ref="C34:D34"/>
    <mergeCell ref="C33:D33"/>
    <mergeCell ref="C32:D32"/>
    <mergeCell ref="C31:D31"/>
    <mergeCell ref="C30:D30"/>
    <mergeCell ref="C26:D26"/>
    <mergeCell ref="E14:F14"/>
    <mergeCell ref="E26:F26"/>
    <mergeCell ref="E30:F30"/>
    <mergeCell ref="E31:F31"/>
    <mergeCell ref="E32:F32"/>
    <mergeCell ref="E33:F33"/>
    <mergeCell ref="E34:F34"/>
    <mergeCell ref="H17:I17"/>
    <mergeCell ref="H16:I16"/>
    <mergeCell ref="H15:I15"/>
    <mergeCell ref="H14:I14"/>
    <mergeCell ref="H13:I13"/>
    <mergeCell ref="B10:F10"/>
    <mergeCell ref="H10:I11"/>
    <mergeCell ref="C11:D11"/>
    <mergeCell ref="E11:F11"/>
    <mergeCell ref="H18:I18"/>
    <mergeCell ref="C15:D15"/>
    <mergeCell ref="E15:F15"/>
    <mergeCell ref="C16:D16"/>
    <mergeCell ref="E16:F16"/>
    <mergeCell ref="C17:D17"/>
    <mergeCell ref="E17:F17"/>
    <mergeCell ref="C18:D18"/>
    <mergeCell ref="E18:F18"/>
    <mergeCell ref="H12:I12"/>
    <mergeCell ref="C12:D12"/>
    <mergeCell ref="E12:F12"/>
    <mergeCell ref="B2:I2"/>
    <mergeCell ref="B7:C7"/>
    <mergeCell ref="D7:I7"/>
    <mergeCell ref="B8:C8"/>
    <mergeCell ref="D8:I8"/>
    <mergeCell ref="E19:F19"/>
    <mergeCell ref="C20:D20"/>
    <mergeCell ref="E20:F20"/>
    <mergeCell ref="C21:D21"/>
    <mergeCell ref="E21:F21"/>
    <mergeCell ref="C19:D19"/>
    <mergeCell ref="C13:D13"/>
    <mergeCell ref="E13:F13"/>
    <mergeCell ref="E29:F29"/>
    <mergeCell ref="C29:D29"/>
    <mergeCell ref="E28:F28"/>
    <mergeCell ref="C28:D28"/>
    <mergeCell ref="E27:F27"/>
    <mergeCell ref="C27:D27"/>
    <mergeCell ref="C22:D22"/>
    <mergeCell ref="E22:F22"/>
    <mergeCell ref="C23:D23"/>
    <mergeCell ref="E23:F23"/>
    <mergeCell ref="E25:F25"/>
    <mergeCell ref="E24:F24"/>
    <mergeCell ref="C25:D25"/>
    <mergeCell ref="C24:D24"/>
  </mergeCells>
  <conditionalFormatting sqref="E5">
    <cfRule type="expression" dxfId="32" priority="15">
      <formula>E5=""</formula>
    </cfRule>
  </conditionalFormatting>
  <conditionalFormatting sqref="D5">
    <cfRule type="expression" dxfId="31" priority="33">
      <formula>D5=""</formula>
    </cfRule>
  </conditionalFormatting>
  <conditionalFormatting sqref="B5">
    <cfRule type="expression" dxfId="30" priority="58">
      <formula>B5=""</formula>
    </cfRule>
  </conditionalFormatting>
  <conditionalFormatting sqref="C5">
    <cfRule type="expression" dxfId="29" priority="77">
      <formula>C5=""</formula>
    </cfRule>
  </conditionalFormatting>
  <conditionalFormatting sqref="D7:I8">
    <cfRule type="expression" dxfId="28" priority="96">
      <formula>D7=""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E35" sqref="E35"/>
    </sheetView>
  </sheetViews>
  <sheetFormatPr baseColWidth="10" defaultRowHeight="15" x14ac:dyDescent="0.25"/>
  <cols>
    <col min="4" max="4" width="12.140625" customWidth="1"/>
    <col min="5" max="5" width="14.85546875" customWidth="1"/>
    <col min="6" max="6" width="15.140625" customWidth="1"/>
  </cols>
  <sheetData>
    <row r="2" spans="2:9" ht="21" x14ac:dyDescent="0.25">
      <c r="B2" s="100" t="str">
        <f>"PROGRAMA DE OPERACIÓN DEL SERVICIO ("&amp;B7&amp;" - "&amp;C7&amp;")"</f>
        <v>PROGRAMA DE OPERACIÓN DEL SERVICIO (1 - IDA)</v>
      </c>
      <c r="C2" s="100"/>
      <c r="D2" s="100"/>
      <c r="E2" s="100"/>
      <c r="F2" s="100"/>
      <c r="G2" s="100"/>
      <c r="H2" s="100"/>
      <c r="I2" s="100"/>
    </row>
    <row r="4" spans="2:9" x14ac:dyDescent="0.25">
      <c r="B4" s="41" t="s">
        <v>187</v>
      </c>
      <c r="C4" s="41"/>
      <c r="D4" s="41"/>
      <c r="E4" s="41"/>
      <c r="F4" s="41"/>
      <c r="G4" s="41"/>
      <c r="H4" s="41"/>
      <c r="I4" s="41"/>
    </row>
    <row r="6" spans="2:9" x14ac:dyDescent="0.25">
      <c r="B6" s="42" t="s">
        <v>42</v>
      </c>
      <c r="C6" s="42" t="s">
        <v>43</v>
      </c>
      <c r="D6" s="42" t="s">
        <v>45</v>
      </c>
      <c r="E6" s="42" t="s">
        <v>46</v>
      </c>
      <c r="F6" s="42" t="s">
        <v>188</v>
      </c>
      <c r="G6" s="37"/>
    </row>
    <row r="7" spans="2:9" ht="30" x14ac:dyDescent="0.25">
      <c r="B7" s="43">
        <v>1</v>
      </c>
      <c r="C7" s="43" t="s">
        <v>60</v>
      </c>
      <c r="D7" s="44" t="str">
        <f>+'Operador PA'!E32</f>
        <v>Archipiélago de Chiloé</v>
      </c>
      <c r="E7" s="44" t="str">
        <f>+'Operador PA'!G32</f>
        <v>Hospital Regional</v>
      </c>
      <c r="F7" s="43" t="str">
        <f>+TAPA!I12</f>
        <v>NORMAL</v>
      </c>
      <c r="G7" s="37"/>
    </row>
    <row r="9" spans="2:9" x14ac:dyDescent="0.25">
      <c r="B9" s="41" t="s">
        <v>189</v>
      </c>
      <c r="C9" s="41"/>
      <c r="D9" s="41"/>
      <c r="E9" s="41"/>
      <c r="F9" s="41"/>
      <c r="G9" s="41"/>
      <c r="H9" s="41"/>
      <c r="I9" s="41"/>
    </row>
    <row r="11" spans="2:9" x14ac:dyDescent="0.25">
      <c r="B11" s="119" t="s">
        <v>190</v>
      </c>
      <c r="C11" s="119" t="s">
        <v>191</v>
      </c>
      <c r="D11" s="120" t="s">
        <v>192</v>
      </c>
      <c r="E11" s="120"/>
      <c r="F11" s="120" t="s">
        <v>193</v>
      </c>
      <c r="G11" s="120"/>
      <c r="H11" s="120" t="s">
        <v>194</v>
      </c>
      <c r="I11" s="120"/>
    </row>
    <row r="12" spans="2:9" ht="30" x14ac:dyDescent="0.25">
      <c r="B12" s="119"/>
      <c r="C12" s="119"/>
      <c r="D12" s="46" t="s">
        <v>195</v>
      </c>
      <c r="E12" s="46" t="s">
        <v>196</v>
      </c>
      <c r="F12" s="46" t="s">
        <v>195</v>
      </c>
      <c r="G12" s="46" t="s">
        <v>196</v>
      </c>
      <c r="H12" s="46" t="s">
        <v>195</v>
      </c>
      <c r="I12" s="46" t="s">
        <v>196</v>
      </c>
    </row>
    <row r="13" spans="2:9" ht="15.75" x14ac:dyDescent="0.25">
      <c r="B13" s="47">
        <v>0</v>
      </c>
      <c r="C13" s="48" t="s">
        <v>197</v>
      </c>
      <c r="D13" s="49"/>
      <c r="E13" s="50"/>
      <c r="F13" s="49"/>
      <c r="G13" s="50"/>
      <c r="H13" s="49"/>
      <c r="I13" s="50"/>
    </row>
    <row r="14" spans="2:9" ht="15.75" x14ac:dyDescent="0.25">
      <c r="B14" s="51">
        <v>1</v>
      </c>
      <c r="C14" s="45" t="s">
        <v>198</v>
      </c>
      <c r="D14" s="52"/>
      <c r="E14" s="53"/>
      <c r="F14" s="52"/>
      <c r="G14" s="53"/>
      <c r="H14" s="52"/>
      <c r="I14" s="53"/>
    </row>
    <row r="15" spans="2:9" ht="15.75" x14ac:dyDescent="0.25">
      <c r="B15" s="47">
        <v>2</v>
      </c>
      <c r="C15" s="48" t="s">
        <v>199</v>
      </c>
      <c r="D15" s="49"/>
      <c r="E15" s="50"/>
      <c r="F15" s="49"/>
      <c r="G15" s="50"/>
      <c r="H15" s="49"/>
      <c r="I15" s="50"/>
    </row>
    <row r="16" spans="2:9" ht="15.75" x14ac:dyDescent="0.25">
      <c r="B16" s="51">
        <v>3</v>
      </c>
      <c r="C16" s="45" t="s">
        <v>200</v>
      </c>
      <c r="D16" s="52"/>
      <c r="E16" s="53"/>
      <c r="F16" s="52"/>
      <c r="G16" s="53"/>
      <c r="H16" s="52"/>
      <c r="I16" s="53"/>
    </row>
    <row r="17" spans="2:9" ht="15.75" x14ac:dyDescent="0.25">
      <c r="B17" s="47">
        <v>4</v>
      </c>
      <c r="C17" s="48" t="s">
        <v>201</v>
      </c>
      <c r="D17" s="49"/>
      <c r="E17" s="50"/>
      <c r="F17" s="49"/>
      <c r="G17" s="50"/>
      <c r="H17" s="49"/>
      <c r="I17" s="50"/>
    </row>
    <row r="18" spans="2:9" ht="15.75" x14ac:dyDescent="0.25">
      <c r="B18" s="51">
        <v>5</v>
      </c>
      <c r="C18" s="45" t="s">
        <v>202</v>
      </c>
      <c r="D18" s="52"/>
      <c r="E18" s="53"/>
      <c r="F18" s="52"/>
      <c r="G18" s="53"/>
      <c r="H18" s="52"/>
      <c r="I18" s="53"/>
    </row>
    <row r="19" spans="2:9" ht="15.75" x14ac:dyDescent="0.25">
      <c r="B19" s="47">
        <v>6</v>
      </c>
      <c r="C19" s="48" t="s">
        <v>203</v>
      </c>
      <c r="D19" s="49" t="s">
        <v>204</v>
      </c>
      <c r="E19" s="50">
        <v>1</v>
      </c>
      <c r="F19" s="49"/>
      <c r="G19" s="50"/>
      <c r="H19" s="49"/>
      <c r="I19" s="50"/>
    </row>
    <row r="20" spans="2:9" ht="15.75" x14ac:dyDescent="0.25">
      <c r="B20" s="51">
        <v>7</v>
      </c>
      <c r="C20" s="45" t="s">
        <v>205</v>
      </c>
      <c r="D20" s="52" t="s">
        <v>206</v>
      </c>
      <c r="E20" s="53">
        <v>7</v>
      </c>
      <c r="F20" s="52"/>
      <c r="G20" s="53"/>
      <c r="H20" s="52"/>
      <c r="I20" s="53"/>
    </row>
    <row r="21" spans="2:9" ht="15.75" x14ac:dyDescent="0.25">
      <c r="B21" s="47">
        <v>8</v>
      </c>
      <c r="C21" s="48" t="s">
        <v>207</v>
      </c>
      <c r="D21" s="49" t="s">
        <v>206</v>
      </c>
      <c r="E21" s="50">
        <v>6</v>
      </c>
      <c r="F21" s="49"/>
      <c r="G21" s="50"/>
      <c r="H21" s="49"/>
      <c r="I21" s="50"/>
    </row>
    <row r="22" spans="2:9" ht="15.75" x14ac:dyDescent="0.25">
      <c r="B22" s="51">
        <v>9</v>
      </c>
      <c r="C22" s="45" t="s">
        <v>208</v>
      </c>
      <c r="D22" s="52" t="s">
        <v>209</v>
      </c>
      <c r="E22" s="53">
        <v>5</v>
      </c>
      <c r="F22" s="52" t="s">
        <v>210</v>
      </c>
      <c r="G22" s="53">
        <v>3</v>
      </c>
      <c r="H22" s="52" t="s">
        <v>210</v>
      </c>
      <c r="I22" s="53">
        <v>2</v>
      </c>
    </row>
    <row r="23" spans="2:9" ht="15.75" x14ac:dyDescent="0.25">
      <c r="B23" s="47">
        <v>10</v>
      </c>
      <c r="C23" s="48" t="s">
        <v>211</v>
      </c>
      <c r="D23" s="49" t="s">
        <v>209</v>
      </c>
      <c r="E23" s="50">
        <v>5</v>
      </c>
      <c r="F23" s="49" t="s">
        <v>212</v>
      </c>
      <c r="G23" s="50">
        <v>3</v>
      </c>
      <c r="H23" s="49" t="s">
        <v>210</v>
      </c>
      <c r="I23" s="50">
        <v>2</v>
      </c>
    </row>
    <row r="24" spans="2:9" ht="15.75" x14ac:dyDescent="0.25">
      <c r="B24" s="51">
        <v>11</v>
      </c>
      <c r="C24" s="45" t="s">
        <v>213</v>
      </c>
      <c r="D24" s="52" t="s">
        <v>206</v>
      </c>
      <c r="E24" s="53">
        <v>6</v>
      </c>
      <c r="F24" s="52" t="s">
        <v>209</v>
      </c>
      <c r="G24" s="53">
        <v>4</v>
      </c>
      <c r="H24" s="52" t="s">
        <v>210</v>
      </c>
      <c r="I24" s="53">
        <v>2</v>
      </c>
    </row>
    <row r="25" spans="2:9" ht="15.75" x14ac:dyDescent="0.25">
      <c r="B25" s="47">
        <v>12</v>
      </c>
      <c r="C25" s="48" t="s">
        <v>214</v>
      </c>
      <c r="D25" s="49" t="s">
        <v>206</v>
      </c>
      <c r="E25" s="50">
        <v>7</v>
      </c>
      <c r="F25" s="49" t="s">
        <v>209</v>
      </c>
      <c r="G25" s="50">
        <v>4</v>
      </c>
      <c r="H25" s="49" t="s">
        <v>210</v>
      </c>
      <c r="I25" s="50">
        <v>2</v>
      </c>
    </row>
    <row r="26" spans="2:9" ht="15.75" x14ac:dyDescent="0.25">
      <c r="B26" s="51">
        <v>13</v>
      </c>
      <c r="C26" s="45" t="s">
        <v>215</v>
      </c>
      <c r="D26" s="52" t="s">
        <v>206</v>
      </c>
      <c r="E26" s="53">
        <v>6</v>
      </c>
      <c r="F26" s="52" t="s">
        <v>209</v>
      </c>
      <c r="G26" s="53">
        <v>4</v>
      </c>
      <c r="H26" s="52" t="s">
        <v>210</v>
      </c>
      <c r="I26" s="53">
        <v>2</v>
      </c>
    </row>
    <row r="27" spans="2:9" ht="15.75" x14ac:dyDescent="0.25">
      <c r="B27" s="47">
        <v>14</v>
      </c>
      <c r="C27" s="48" t="s">
        <v>216</v>
      </c>
      <c r="D27" s="49" t="s">
        <v>206</v>
      </c>
      <c r="E27" s="50">
        <v>7</v>
      </c>
      <c r="F27" s="49" t="s">
        <v>206</v>
      </c>
      <c r="G27" s="50">
        <v>4</v>
      </c>
      <c r="H27" s="49" t="s">
        <v>210</v>
      </c>
      <c r="I27" s="50">
        <v>2</v>
      </c>
    </row>
    <row r="28" spans="2:9" ht="15.75" x14ac:dyDescent="0.25">
      <c r="B28" s="51">
        <v>15</v>
      </c>
      <c r="C28" s="45" t="s">
        <v>217</v>
      </c>
      <c r="D28" s="52" t="s">
        <v>206</v>
      </c>
      <c r="E28" s="53">
        <v>6</v>
      </c>
      <c r="F28" s="52" t="s">
        <v>206</v>
      </c>
      <c r="G28" s="53">
        <v>5</v>
      </c>
      <c r="H28" s="52" t="s">
        <v>210</v>
      </c>
      <c r="I28" s="53">
        <v>2</v>
      </c>
    </row>
    <row r="29" spans="2:9" ht="15.75" x14ac:dyDescent="0.25">
      <c r="B29" s="47">
        <v>16</v>
      </c>
      <c r="C29" s="48" t="s">
        <v>218</v>
      </c>
      <c r="D29" s="49" t="s">
        <v>206</v>
      </c>
      <c r="E29" s="50">
        <v>6</v>
      </c>
      <c r="F29" s="49" t="s">
        <v>206</v>
      </c>
      <c r="G29" s="50">
        <v>5</v>
      </c>
      <c r="H29" s="49" t="s">
        <v>210</v>
      </c>
      <c r="I29" s="50">
        <v>2</v>
      </c>
    </row>
    <row r="30" spans="2:9" ht="15.75" x14ac:dyDescent="0.25">
      <c r="B30" s="51">
        <v>17</v>
      </c>
      <c r="C30" s="45" t="s">
        <v>219</v>
      </c>
      <c r="D30" s="52" t="s">
        <v>206</v>
      </c>
      <c r="E30" s="53">
        <v>7</v>
      </c>
      <c r="F30" s="52" t="s">
        <v>206</v>
      </c>
      <c r="G30" s="53">
        <v>5</v>
      </c>
      <c r="H30" s="52" t="s">
        <v>210</v>
      </c>
      <c r="I30" s="53">
        <v>2</v>
      </c>
    </row>
    <row r="31" spans="2:9" ht="15.75" x14ac:dyDescent="0.25">
      <c r="B31" s="47">
        <v>18</v>
      </c>
      <c r="C31" s="48" t="s">
        <v>220</v>
      </c>
      <c r="D31" s="49" t="s">
        <v>209</v>
      </c>
      <c r="E31" s="50">
        <v>5</v>
      </c>
      <c r="F31" s="49" t="s">
        <v>210</v>
      </c>
      <c r="G31" s="50">
        <v>4</v>
      </c>
      <c r="H31" s="49" t="s">
        <v>210</v>
      </c>
      <c r="I31" s="50">
        <v>2</v>
      </c>
    </row>
    <row r="32" spans="2:9" ht="15.75" x14ac:dyDescent="0.25">
      <c r="B32" s="51">
        <v>19</v>
      </c>
      <c r="C32" s="45" t="s">
        <v>221</v>
      </c>
      <c r="D32" s="52" t="s">
        <v>209</v>
      </c>
      <c r="E32" s="53">
        <v>5</v>
      </c>
      <c r="F32" s="52" t="s">
        <v>210</v>
      </c>
      <c r="G32" s="53">
        <v>4</v>
      </c>
      <c r="H32" s="52" t="s">
        <v>210</v>
      </c>
      <c r="I32" s="53">
        <v>2</v>
      </c>
    </row>
    <row r="33" spans="2:9" ht="15.75" x14ac:dyDescent="0.25">
      <c r="B33" s="47">
        <v>20</v>
      </c>
      <c r="C33" s="48" t="s">
        <v>222</v>
      </c>
      <c r="D33" s="49" t="s">
        <v>210</v>
      </c>
      <c r="E33" s="50">
        <v>4</v>
      </c>
      <c r="F33" s="49" t="s">
        <v>210</v>
      </c>
      <c r="G33" s="50">
        <v>4</v>
      </c>
      <c r="H33" s="49" t="s">
        <v>210</v>
      </c>
      <c r="I33" s="50">
        <v>2</v>
      </c>
    </row>
    <row r="34" spans="2:9" ht="15.75" x14ac:dyDescent="0.25">
      <c r="B34" s="51">
        <v>21</v>
      </c>
      <c r="C34" s="45" t="s">
        <v>223</v>
      </c>
      <c r="D34" s="52" t="s">
        <v>210</v>
      </c>
      <c r="E34" s="53">
        <v>3</v>
      </c>
      <c r="F34" s="52" t="s">
        <v>210</v>
      </c>
      <c r="G34" s="53">
        <v>1</v>
      </c>
      <c r="H34" s="52"/>
      <c r="I34" s="53"/>
    </row>
    <row r="35" spans="2:9" ht="15.75" x14ac:dyDescent="0.25">
      <c r="B35" s="47">
        <v>22</v>
      </c>
      <c r="C35" s="48" t="s">
        <v>224</v>
      </c>
      <c r="D35" s="49"/>
      <c r="E35" s="50"/>
      <c r="F35" s="49"/>
      <c r="G35" s="50"/>
      <c r="H35" s="49"/>
      <c r="I35" s="50"/>
    </row>
    <row r="36" spans="2:9" ht="15.75" x14ac:dyDescent="0.25">
      <c r="B36" s="51">
        <v>23</v>
      </c>
      <c r="C36" s="45" t="s">
        <v>225</v>
      </c>
      <c r="D36" s="52"/>
      <c r="E36" s="53"/>
      <c r="F36" s="52"/>
      <c r="G36" s="53"/>
      <c r="H36" s="52"/>
      <c r="I36" s="53"/>
    </row>
    <row r="37" spans="2:9" ht="15.75" x14ac:dyDescent="0.25">
      <c r="B37" s="47" t="s">
        <v>226</v>
      </c>
      <c r="C37" s="48"/>
      <c r="D37" s="54" t="s">
        <v>227</v>
      </c>
      <c r="E37" s="55">
        <f>+SUM(E13:E36)</f>
        <v>86</v>
      </c>
      <c r="F37" s="54" t="s">
        <v>227</v>
      </c>
      <c r="G37" s="55">
        <f>+SUM(G13:G36)</f>
        <v>50</v>
      </c>
      <c r="H37" s="54" t="s">
        <v>227</v>
      </c>
      <c r="I37" s="55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27" priority="11">
      <formula>E7=""</formula>
    </cfRule>
  </conditionalFormatting>
  <conditionalFormatting sqref="D7">
    <cfRule type="expression" dxfId="26" priority="34">
      <formula>D7=""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E35" sqref="E35"/>
    </sheetView>
  </sheetViews>
  <sheetFormatPr baseColWidth="10" defaultRowHeight="15" x14ac:dyDescent="0.25"/>
  <cols>
    <col min="4" max="4" width="15" customWidth="1"/>
    <col min="5" max="5" width="12.42578125" customWidth="1"/>
  </cols>
  <sheetData>
    <row r="2" spans="2:9" ht="21" x14ac:dyDescent="0.25">
      <c r="B2" s="100" t="str">
        <f>"PROGRAMA DE OPERACIÓN DEL SERVICIO ("&amp;B7&amp;" - "&amp;C7&amp;")"</f>
        <v>PROGRAMA DE OPERACIÓN DEL SERVICIO (1 - REGRESO)</v>
      </c>
      <c r="C2" s="100"/>
      <c r="D2" s="100"/>
      <c r="E2" s="100"/>
      <c r="F2" s="100"/>
      <c r="G2" s="100"/>
      <c r="H2" s="100"/>
      <c r="I2" s="100"/>
    </row>
    <row r="4" spans="2:9" x14ac:dyDescent="0.25">
      <c r="B4" s="41" t="s">
        <v>187</v>
      </c>
      <c r="C4" s="41"/>
      <c r="D4" s="41"/>
      <c r="E4" s="41"/>
      <c r="F4" s="41"/>
      <c r="G4" s="41"/>
      <c r="H4" s="41"/>
      <c r="I4" s="41"/>
    </row>
    <row r="6" spans="2:9" x14ac:dyDescent="0.25">
      <c r="B6" s="42" t="s">
        <v>42</v>
      </c>
      <c r="C6" s="42" t="s">
        <v>43</v>
      </c>
      <c r="D6" s="42" t="s">
        <v>45</v>
      </c>
      <c r="E6" s="42" t="s">
        <v>46</v>
      </c>
      <c r="F6" s="42" t="s">
        <v>188</v>
      </c>
      <c r="G6" s="37"/>
    </row>
    <row r="7" spans="2:9" ht="30" x14ac:dyDescent="0.25">
      <c r="B7" s="43">
        <v>1</v>
      </c>
      <c r="C7" s="43" t="s">
        <v>95</v>
      </c>
      <c r="D7" s="44" t="str">
        <f>+'Operador PA'!E33</f>
        <v>Hospital Regional</v>
      </c>
      <c r="E7" s="44" t="str">
        <f>+'Operador PA'!G33</f>
        <v>Archipiélago de Chiloé</v>
      </c>
      <c r="F7" s="43" t="str">
        <f>+TAPA!I12</f>
        <v>NORMAL</v>
      </c>
      <c r="G7" s="37"/>
    </row>
    <row r="9" spans="2:9" x14ac:dyDescent="0.25">
      <c r="B9" s="41" t="s">
        <v>189</v>
      </c>
      <c r="C9" s="41"/>
      <c r="D9" s="41"/>
      <c r="E9" s="41"/>
      <c r="F9" s="41"/>
      <c r="G9" s="41"/>
      <c r="H9" s="41"/>
      <c r="I9" s="41"/>
    </row>
    <row r="11" spans="2:9" x14ac:dyDescent="0.25">
      <c r="B11" s="119" t="s">
        <v>190</v>
      </c>
      <c r="C11" s="119" t="s">
        <v>191</v>
      </c>
      <c r="D11" s="120" t="s">
        <v>192</v>
      </c>
      <c r="E11" s="120"/>
      <c r="F11" s="120" t="s">
        <v>193</v>
      </c>
      <c r="G11" s="120"/>
      <c r="H11" s="120" t="s">
        <v>194</v>
      </c>
      <c r="I11" s="120"/>
    </row>
    <row r="12" spans="2:9" ht="30" x14ac:dyDescent="0.25">
      <c r="B12" s="119"/>
      <c r="C12" s="119"/>
      <c r="D12" s="46" t="s">
        <v>195</v>
      </c>
      <c r="E12" s="46" t="s">
        <v>196</v>
      </c>
      <c r="F12" s="46" t="s">
        <v>195</v>
      </c>
      <c r="G12" s="46" t="s">
        <v>196</v>
      </c>
      <c r="H12" s="46" t="s">
        <v>195</v>
      </c>
      <c r="I12" s="46" t="s">
        <v>196</v>
      </c>
    </row>
    <row r="13" spans="2:9" ht="15.75" x14ac:dyDescent="0.25">
      <c r="B13" s="47">
        <v>0</v>
      </c>
      <c r="C13" s="48" t="s">
        <v>197</v>
      </c>
      <c r="D13" s="49"/>
      <c r="E13" s="50"/>
      <c r="F13" s="49"/>
      <c r="G13" s="50"/>
      <c r="H13" s="49"/>
      <c r="I13" s="50"/>
    </row>
    <row r="14" spans="2:9" ht="15.75" x14ac:dyDescent="0.25">
      <c r="B14" s="51">
        <v>1</v>
      </c>
      <c r="C14" s="45" t="s">
        <v>198</v>
      </c>
      <c r="D14" s="52"/>
      <c r="E14" s="53"/>
      <c r="F14" s="52"/>
      <c r="G14" s="53"/>
      <c r="H14" s="52"/>
      <c r="I14" s="53"/>
    </row>
    <row r="15" spans="2:9" ht="15.75" x14ac:dyDescent="0.25">
      <c r="B15" s="47">
        <v>2</v>
      </c>
      <c r="C15" s="48" t="s">
        <v>199</v>
      </c>
      <c r="D15" s="49"/>
      <c r="E15" s="50"/>
      <c r="F15" s="49"/>
      <c r="G15" s="50"/>
      <c r="H15" s="49"/>
      <c r="I15" s="50"/>
    </row>
    <row r="16" spans="2:9" ht="15.75" x14ac:dyDescent="0.25">
      <c r="B16" s="51">
        <v>3</v>
      </c>
      <c r="C16" s="45" t="s">
        <v>200</v>
      </c>
      <c r="D16" s="52"/>
      <c r="E16" s="53"/>
      <c r="F16" s="52"/>
      <c r="G16" s="53"/>
      <c r="H16" s="52"/>
      <c r="I16" s="53"/>
    </row>
    <row r="17" spans="2:9" ht="15.75" x14ac:dyDescent="0.25">
      <c r="B17" s="47">
        <v>4</v>
      </c>
      <c r="C17" s="48" t="s">
        <v>201</v>
      </c>
      <c r="D17" s="49"/>
      <c r="E17" s="50"/>
      <c r="F17" s="49"/>
      <c r="G17" s="50"/>
      <c r="H17" s="49"/>
      <c r="I17" s="50"/>
    </row>
    <row r="18" spans="2:9" ht="15.75" x14ac:dyDescent="0.25">
      <c r="B18" s="51">
        <v>5</v>
      </c>
      <c r="C18" s="45" t="s">
        <v>202</v>
      </c>
      <c r="D18" s="52"/>
      <c r="E18" s="53"/>
      <c r="F18" s="52"/>
      <c r="G18" s="53"/>
      <c r="H18" s="52"/>
      <c r="I18" s="53"/>
    </row>
    <row r="19" spans="2:9" ht="15.75" x14ac:dyDescent="0.25">
      <c r="B19" s="47">
        <v>6</v>
      </c>
      <c r="C19" s="48" t="s">
        <v>203</v>
      </c>
      <c r="D19" s="49"/>
      <c r="E19" s="50"/>
      <c r="F19" s="49"/>
      <c r="G19" s="50"/>
      <c r="H19" s="49"/>
      <c r="I19" s="50"/>
    </row>
    <row r="20" spans="2:9" ht="15.75" x14ac:dyDescent="0.25">
      <c r="B20" s="51">
        <v>7</v>
      </c>
      <c r="C20" s="45" t="s">
        <v>205</v>
      </c>
      <c r="D20" s="52" t="s">
        <v>206</v>
      </c>
      <c r="E20" s="53">
        <v>7</v>
      </c>
      <c r="F20" s="52"/>
      <c r="G20" s="53"/>
      <c r="H20" s="52"/>
      <c r="I20" s="53"/>
    </row>
    <row r="21" spans="2:9" ht="15.75" x14ac:dyDescent="0.25">
      <c r="B21" s="47">
        <v>8</v>
      </c>
      <c r="C21" s="48" t="s">
        <v>207</v>
      </c>
      <c r="D21" s="49" t="s">
        <v>206</v>
      </c>
      <c r="E21" s="50">
        <v>5</v>
      </c>
      <c r="F21" s="49"/>
      <c r="G21" s="50"/>
      <c r="H21" s="49"/>
      <c r="I21" s="50"/>
    </row>
    <row r="22" spans="2:9" ht="15.75" x14ac:dyDescent="0.25">
      <c r="B22" s="51">
        <v>9</v>
      </c>
      <c r="C22" s="45" t="s">
        <v>208</v>
      </c>
      <c r="D22" s="52" t="s">
        <v>209</v>
      </c>
      <c r="E22" s="53">
        <v>5</v>
      </c>
      <c r="F22" s="52" t="s">
        <v>210</v>
      </c>
      <c r="G22" s="53">
        <v>3</v>
      </c>
      <c r="H22" s="52" t="s">
        <v>210</v>
      </c>
      <c r="I22" s="53">
        <v>2</v>
      </c>
    </row>
    <row r="23" spans="2:9" ht="15.75" x14ac:dyDescent="0.25">
      <c r="B23" s="47">
        <v>10</v>
      </c>
      <c r="C23" s="48" t="s">
        <v>211</v>
      </c>
      <c r="D23" s="49" t="s">
        <v>209</v>
      </c>
      <c r="E23" s="50">
        <v>5</v>
      </c>
      <c r="F23" s="49" t="s">
        <v>212</v>
      </c>
      <c r="G23" s="50">
        <v>3</v>
      </c>
      <c r="H23" s="49" t="s">
        <v>210</v>
      </c>
      <c r="I23" s="50">
        <v>2</v>
      </c>
    </row>
    <row r="24" spans="2:9" ht="15.75" x14ac:dyDescent="0.25">
      <c r="B24" s="51">
        <v>11</v>
      </c>
      <c r="C24" s="45" t="s">
        <v>213</v>
      </c>
      <c r="D24" s="52" t="s">
        <v>206</v>
      </c>
      <c r="E24" s="53">
        <v>7</v>
      </c>
      <c r="F24" s="52" t="s">
        <v>209</v>
      </c>
      <c r="G24" s="53">
        <v>4</v>
      </c>
      <c r="H24" s="52" t="s">
        <v>210</v>
      </c>
      <c r="I24" s="53">
        <v>2</v>
      </c>
    </row>
    <row r="25" spans="2:9" ht="15.75" x14ac:dyDescent="0.25">
      <c r="B25" s="47">
        <v>12</v>
      </c>
      <c r="C25" s="48" t="s">
        <v>214</v>
      </c>
      <c r="D25" s="49" t="s">
        <v>206</v>
      </c>
      <c r="E25" s="50">
        <v>7</v>
      </c>
      <c r="F25" s="49" t="s">
        <v>209</v>
      </c>
      <c r="G25" s="50">
        <v>4</v>
      </c>
      <c r="H25" s="49" t="s">
        <v>210</v>
      </c>
      <c r="I25" s="50">
        <v>2</v>
      </c>
    </row>
    <row r="26" spans="2:9" ht="15.75" x14ac:dyDescent="0.25">
      <c r="B26" s="51">
        <v>13</v>
      </c>
      <c r="C26" s="45" t="s">
        <v>215</v>
      </c>
      <c r="D26" s="52" t="s">
        <v>206</v>
      </c>
      <c r="E26" s="53">
        <v>6</v>
      </c>
      <c r="F26" s="52" t="s">
        <v>209</v>
      </c>
      <c r="G26" s="53">
        <v>4</v>
      </c>
      <c r="H26" s="52" t="s">
        <v>210</v>
      </c>
      <c r="I26" s="53">
        <v>2</v>
      </c>
    </row>
    <row r="27" spans="2:9" ht="15.75" x14ac:dyDescent="0.25">
      <c r="B27" s="47">
        <v>14</v>
      </c>
      <c r="C27" s="48" t="s">
        <v>216</v>
      </c>
      <c r="D27" s="49" t="s">
        <v>206</v>
      </c>
      <c r="E27" s="50">
        <v>6</v>
      </c>
      <c r="F27" s="49" t="s">
        <v>206</v>
      </c>
      <c r="G27" s="50">
        <v>4</v>
      </c>
      <c r="H27" s="49" t="s">
        <v>210</v>
      </c>
      <c r="I27" s="50">
        <v>2</v>
      </c>
    </row>
    <row r="28" spans="2:9" ht="15.75" x14ac:dyDescent="0.25">
      <c r="B28" s="51">
        <v>15</v>
      </c>
      <c r="C28" s="45" t="s">
        <v>217</v>
      </c>
      <c r="D28" s="52" t="s">
        <v>206</v>
      </c>
      <c r="E28" s="53">
        <v>6</v>
      </c>
      <c r="F28" s="52" t="s">
        <v>206</v>
      </c>
      <c r="G28" s="53">
        <v>4</v>
      </c>
      <c r="H28" s="52" t="s">
        <v>210</v>
      </c>
      <c r="I28" s="53">
        <v>2</v>
      </c>
    </row>
    <row r="29" spans="2:9" ht="15.75" x14ac:dyDescent="0.25">
      <c r="B29" s="47">
        <v>16</v>
      </c>
      <c r="C29" s="48" t="s">
        <v>218</v>
      </c>
      <c r="D29" s="49" t="s">
        <v>206</v>
      </c>
      <c r="E29" s="50">
        <v>7</v>
      </c>
      <c r="F29" s="49" t="s">
        <v>206</v>
      </c>
      <c r="G29" s="50">
        <v>4</v>
      </c>
      <c r="H29" s="49" t="s">
        <v>210</v>
      </c>
      <c r="I29" s="50">
        <v>2</v>
      </c>
    </row>
    <row r="30" spans="2:9" ht="15.75" x14ac:dyDescent="0.25">
      <c r="B30" s="51">
        <v>17</v>
      </c>
      <c r="C30" s="45" t="s">
        <v>219</v>
      </c>
      <c r="D30" s="52" t="s">
        <v>206</v>
      </c>
      <c r="E30" s="53">
        <v>7</v>
      </c>
      <c r="F30" s="52" t="s">
        <v>206</v>
      </c>
      <c r="G30" s="53">
        <v>5</v>
      </c>
      <c r="H30" s="52" t="s">
        <v>210</v>
      </c>
      <c r="I30" s="53">
        <v>2</v>
      </c>
    </row>
    <row r="31" spans="2:9" ht="15.75" x14ac:dyDescent="0.25">
      <c r="B31" s="47">
        <v>18</v>
      </c>
      <c r="C31" s="48" t="s">
        <v>220</v>
      </c>
      <c r="D31" s="49" t="s">
        <v>209</v>
      </c>
      <c r="E31" s="50">
        <v>6</v>
      </c>
      <c r="F31" s="49" t="s">
        <v>210</v>
      </c>
      <c r="G31" s="50">
        <v>4</v>
      </c>
      <c r="H31" s="49" t="s">
        <v>210</v>
      </c>
      <c r="I31" s="50">
        <v>2</v>
      </c>
    </row>
    <row r="32" spans="2:9" ht="15.75" x14ac:dyDescent="0.25">
      <c r="B32" s="51">
        <v>19</v>
      </c>
      <c r="C32" s="45" t="s">
        <v>221</v>
      </c>
      <c r="D32" s="52" t="s">
        <v>209</v>
      </c>
      <c r="E32" s="53">
        <v>4</v>
      </c>
      <c r="F32" s="52" t="s">
        <v>210</v>
      </c>
      <c r="G32" s="53">
        <v>4</v>
      </c>
      <c r="H32" s="52" t="s">
        <v>210</v>
      </c>
      <c r="I32" s="53">
        <v>2</v>
      </c>
    </row>
    <row r="33" spans="2:9" ht="15.75" x14ac:dyDescent="0.25">
      <c r="B33" s="47">
        <v>20</v>
      </c>
      <c r="C33" s="48" t="s">
        <v>222</v>
      </c>
      <c r="D33" s="49" t="s">
        <v>210</v>
      </c>
      <c r="E33" s="50">
        <v>4</v>
      </c>
      <c r="F33" s="49" t="s">
        <v>210</v>
      </c>
      <c r="G33" s="50">
        <v>4</v>
      </c>
      <c r="H33" s="49" t="s">
        <v>210</v>
      </c>
      <c r="I33" s="50">
        <v>2</v>
      </c>
    </row>
    <row r="34" spans="2:9" ht="15.75" x14ac:dyDescent="0.25">
      <c r="B34" s="51">
        <v>21</v>
      </c>
      <c r="C34" s="45" t="s">
        <v>223</v>
      </c>
      <c r="D34" s="52" t="s">
        <v>210</v>
      </c>
      <c r="E34" s="53">
        <v>3</v>
      </c>
      <c r="F34" s="52" t="s">
        <v>210</v>
      </c>
      <c r="G34" s="53">
        <v>1</v>
      </c>
      <c r="H34" s="52"/>
      <c r="I34" s="53"/>
    </row>
    <row r="35" spans="2:9" ht="15.75" x14ac:dyDescent="0.25">
      <c r="B35" s="47">
        <v>22</v>
      </c>
      <c r="C35" s="48" t="s">
        <v>224</v>
      </c>
      <c r="D35" s="49"/>
      <c r="E35" s="50"/>
      <c r="F35" s="49"/>
      <c r="G35" s="50"/>
      <c r="H35" s="49"/>
      <c r="I35" s="50"/>
    </row>
    <row r="36" spans="2:9" ht="15.75" x14ac:dyDescent="0.25">
      <c r="B36" s="51">
        <v>23</v>
      </c>
      <c r="C36" s="45" t="s">
        <v>225</v>
      </c>
      <c r="D36" s="52"/>
      <c r="E36" s="53"/>
      <c r="F36" s="52"/>
      <c r="G36" s="53"/>
      <c r="H36" s="52"/>
      <c r="I36" s="53"/>
    </row>
    <row r="37" spans="2:9" ht="15.75" x14ac:dyDescent="0.25">
      <c r="B37" s="47" t="s">
        <v>226</v>
      </c>
      <c r="C37" s="48"/>
      <c r="D37" s="54" t="s">
        <v>227</v>
      </c>
      <c r="E37" s="55">
        <f>+SUM(E13:E36)</f>
        <v>85</v>
      </c>
      <c r="F37" s="54" t="s">
        <v>227</v>
      </c>
      <c r="G37" s="55">
        <f>+SUM(G13:G36)</f>
        <v>48</v>
      </c>
      <c r="H37" s="54" t="s">
        <v>227</v>
      </c>
      <c r="I37" s="55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25" priority="9">
      <formula>E7=""</formula>
    </cfRule>
  </conditionalFormatting>
  <conditionalFormatting sqref="D7">
    <cfRule type="expression" dxfId="24" priority="44">
      <formula>D7=""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G14" sqref="G14"/>
    </sheetView>
  </sheetViews>
  <sheetFormatPr baseColWidth="10" defaultRowHeight="15" x14ac:dyDescent="0.25"/>
  <cols>
    <col min="4" max="4" width="12.42578125" customWidth="1"/>
    <col min="5" max="5" width="13.7109375" customWidth="1"/>
  </cols>
  <sheetData>
    <row r="2" spans="2:9" ht="21" x14ac:dyDescent="0.25">
      <c r="B2" s="100" t="str">
        <f>"PROGRAMA DE OPERACIÓN DEL SERVICIO ("&amp;B7&amp;" - "&amp;C7&amp;")"</f>
        <v>PROGRAMA DE OPERACIÓN DEL SERVICIO (1VN - IDA)</v>
      </c>
      <c r="C2" s="100"/>
      <c r="D2" s="100"/>
      <c r="E2" s="100"/>
      <c r="F2" s="100"/>
      <c r="G2" s="100"/>
      <c r="H2" s="100"/>
      <c r="I2" s="100"/>
    </row>
    <row r="4" spans="2:9" x14ac:dyDescent="0.25">
      <c r="B4" s="41" t="s">
        <v>187</v>
      </c>
      <c r="C4" s="41"/>
      <c r="D4" s="41"/>
      <c r="E4" s="41"/>
      <c r="F4" s="41"/>
      <c r="G4" s="41"/>
      <c r="H4" s="41"/>
      <c r="I4" s="41"/>
    </row>
    <row r="6" spans="2:9" x14ac:dyDescent="0.25">
      <c r="B6" s="42" t="s">
        <v>42</v>
      </c>
      <c r="C6" s="42" t="s">
        <v>43</v>
      </c>
      <c r="D6" s="42" t="s">
        <v>45</v>
      </c>
      <c r="E6" s="42" t="s">
        <v>46</v>
      </c>
      <c r="F6" s="42" t="s">
        <v>188</v>
      </c>
      <c r="G6" s="37"/>
    </row>
    <row r="7" spans="2:9" ht="30" x14ac:dyDescent="0.25">
      <c r="B7" s="43" t="s">
        <v>54</v>
      </c>
      <c r="C7" s="43" t="s">
        <v>60</v>
      </c>
      <c r="D7" s="44" t="str">
        <f>+'Operador PA'!E34</f>
        <v>Archipiélago de Chiloé</v>
      </c>
      <c r="E7" s="44" t="str">
        <f>+'Operador PA'!G34</f>
        <v>Universidad de Magallanes</v>
      </c>
      <c r="F7" s="43" t="str">
        <f>+TAPA!I12</f>
        <v>NORMAL</v>
      </c>
      <c r="G7" s="37"/>
    </row>
    <row r="9" spans="2:9" x14ac:dyDescent="0.25">
      <c r="B9" s="41" t="s">
        <v>189</v>
      </c>
      <c r="C9" s="41"/>
      <c r="D9" s="41"/>
      <c r="E9" s="41"/>
      <c r="F9" s="41"/>
      <c r="G9" s="41"/>
      <c r="H9" s="41"/>
      <c r="I9" s="41"/>
    </row>
    <row r="11" spans="2:9" x14ac:dyDescent="0.25">
      <c r="B11" s="119" t="s">
        <v>190</v>
      </c>
      <c r="C11" s="119" t="s">
        <v>191</v>
      </c>
      <c r="D11" s="120" t="s">
        <v>192</v>
      </c>
      <c r="E11" s="120"/>
      <c r="F11" s="120" t="s">
        <v>193</v>
      </c>
      <c r="G11" s="120"/>
      <c r="H11" s="120" t="s">
        <v>194</v>
      </c>
      <c r="I11" s="120"/>
    </row>
    <row r="12" spans="2:9" ht="30" x14ac:dyDescent="0.25">
      <c r="B12" s="119"/>
      <c r="C12" s="119"/>
      <c r="D12" s="46" t="s">
        <v>195</v>
      </c>
      <c r="E12" s="46" t="s">
        <v>196</v>
      </c>
      <c r="F12" s="46" t="s">
        <v>195</v>
      </c>
      <c r="G12" s="46" t="s">
        <v>196</v>
      </c>
      <c r="H12" s="46" t="s">
        <v>195</v>
      </c>
      <c r="I12" s="46" t="s">
        <v>196</v>
      </c>
    </row>
    <row r="13" spans="2:9" ht="15.75" x14ac:dyDescent="0.25">
      <c r="B13" s="47">
        <v>0</v>
      </c>
      <c r="C13" s="48" t="s">
        <v>197</v>
      </c>
      <c r="D13" s="49" t="s">
        <v>210</v>
      </c>
      <c r="E13" s="50">
        <v>2</v>
      </c>
      <c r="F13" s="49" t="s">
        <v>210</v>
      </c>
      <c r="G13" s="50">
        <v>2</v>
      </c>
      <c r="H13" s="49"/>
      <c r="I13" s="50"/>
    </row>
    <row r="14" spans="2:9" ht="15.75" x14ac:dyDescent="0.25">
      <c r="B14" s="51">
        <v>1</v>
      </c>
      <c r="C14" s="45" t="s">
        <v>198</v>
      </c>
      <c r="D14" s="52"/>
      <c r="E14" s="53"/>
      <c r="F14" s="52"/>
      <c r="G14" s="53"/>
      <c r="H14" s="52"/>
      <c r="I14" s="53"/>
    </row>
    <row r="15" spans="2:9" ht="15.75" x14ac:dyDescent="0.25">
      <c r="B15" s="47">
        <v>2</v>
      </c>
      <c r="C15" s="48" t="s">
        <v>199</v>
      </c>
      <c r="D15" s="49"/>
      <c r="E15" s="50"/>
      <c r="F15" s="49"/>
      <c r="G15" s="50"/>
      <c r="H15" s="49"/>
      <c r="I15" s="50"/>
    </row>
    <row r="16" spans="2:9" ht="15.75" x14ac:dyDescent="0.25">
      <c r="B16" s="51">
        <v>3</v>
      </c>
      <c r="C16" s="45" t="s">
        <v>200</v>
      </c>
      <c r="D16" s="52"/>
      <c r="E16" s="53"/>
      <c r="F16" s="52"/>
      <c r="G16" s="53"/>
      <c r="H16" s="52"/>
      <c r="I16" s="53"/>
    </row>
    <row r="17" spans="2:9" ht="15.75" x14ac:dyDescent="0.25">
      <c r="B17" s="47">
        <v>4</v>
      </c>
      <c r="C17" s="48" t="s">
        <v>201</v>
      </c>
      <c r="D17" s="49"/>
      <c r="E17" s="50"/>
      <c r="F17" s="49"/>
      <c r="G17" s="50"/>
      <c r="H17" s="49"/>
      <c r="I17" s="50"/>
    </row>
    <row r="18" spans="2:9" ht="15.75" x14ac:dyDescent="0.25">
      <c r="B18" s="51">
        <v>5</v>
      </c>
      <c r="C18" s="45" t="s">
        <v>202</v>
      </c>
      <c r="D18" s="52"/>
      <c r="E18" s="53"/>
      <c r="F18" s="52"/>
      <c r="G18" s="53"/>
      <c r="H18" s="52"/>
      <c r="I18" s="53"/>
    </row>
    <row r="19" spans="2:9" ht="15.75" x14ac:dyDescent="0.25">
      <c r="B19" s="47">
        <v>6</v>
      </c>
      <c r="C19" s="48" t="s">
        <v>203</v>
      </c>
      <c r="D19" s="49"/>
      <c r="E19" s="50"/>
      <c r="F19" s="49"/>
      <c r="G19" s="50"/>
      <c r="H19" s="49"/>
      <c r="I19" s="50"/>
    </row>
    <row r="20" spans="2:9" ht="15.75" x14ac:dyDescent="0.25">
      <c r="B20" s="51">
        <v>7</v>
      </c>
      <c r="C20" s="45" t="s">
        <v>205</v>
      </c>
      <c r="D20" s="52"/>
      <c r="E20" s="53"/>
      <c r="F20" s="52"/>
      <c r="G20" s="53"/>
      <c r="H20" s="52"/>
      <c r="I20" s="53"/>
    </row>
    <row r="21" spans="2:9" ht="15.75" x14ac:dyDescent="0.25">
      <c r="B21" s="47">
        <v>8</v>
      </c>
      <c r="C21" s="48" t="s">
        <v>207</v>
      </c>
      <c r="D21" s="49"/>
      <c r="E21" s="50"/>
      <c r="F21" s="49"/>
      <c r="G21" s="50"/>
      <c r="H21" s="49"/>
      <c r="I21" s="50"/>
    </row>
    <row r="22" spans="2:9" ht="15.75" x14ac:dyDescent="0.25">
      <c r="B22" s="51">
        <v>9</v>
      </c>
      <c r="C22" s="45" t="s">
        <v>208</v>
      </c>
      <c r="D22" s="52"/>
      <c r="E22" s="53"/>
      <c r="F22" s="52"/>
      <c r="G22" s="53"/>
      <c r="H22" s="52"/>
      <c r="I22" s="53"/>
    </row>
    <row r="23" spans="2:9" ht="15.75" x14ac:dyDescent="0.25">
      <c r="B23" s="47">
        <v>10</v>
      </c>
      <c r="C23" s="48" t="s">
        <v>211</v>
      </c>
      <c r="D23" s="49"/>
      <c r="E23" s="50"/>
      <c r="F23" s="49"/>
      <c r="G23" s="50"/>
      <c r="H23" s="49"/>
      <c r="I23" s="50"/>
    </row>
    <row r="24" spans="2:9" ht="15.75" x14ac:dyDescent="0.25">
      <c r="B24" s="51">
        <v>11</v>
      </c>
      <c r="C24" s="45" t="s">
        <v>213</v>
      </c>
      <c r="D24" s="52"/>
      <c r="E24" s="53"/>
      <c r="F24" s="52"/>
      <c r="G24" s="53"/>
      <c r="H24" s="52"/>
      <c r="I24" s="53"/>
    </row>
    <row r="25" spans="2:9" ht="15.75" x14ac:dyDescent="0.25">
      <c r="B25" s="47">
        <v>12</v>
      </c>
      <c r="C25" s="48" t="s">
        <v>214</v>
      </c>
      <c r="D25" s="49"/>
      <c r="E25" s="50"/>
      <c r="F25" s="49"/>
      <c r="G25" s="50"/>
      <c r="H25" s="49"/>
      <c r="I25" s="50"/>
    </row>
    <row r="26" spans="2:9" ht="15.75" x14ac:dyDescent="0.25">
      <c r="B26" s="51">
        <v>13</v>
      </c>
      <c r="C26" s="45" t="s">
        <v>215</v>
      </c>
      <c r="D26" s="52"/>
      <c r="E26" s="53"/>
      <c r="F26" s="52"/>
      <c r="G26" s="53"/>
      <c r="H26" s="52"/>
      <c r="I26" s="53"/>
    </row>
    <row r="27" spans="2:9" ht="15.75" x14ac:dyDescent="0.25">
      <c r="B27" s="47">
        <v>14</v>
      </c>
      <c r="C27" s="48" t="s">
        <v>216</v>
      </c>
      <c r="D27" s="49"/>
      <c r="E27" s="50"/>
      <c r="F27" s="49"/>
      <c r="G27" s="50"/>
      <c r="H27" s="49"/>
      <c r="I27" s="50"/>
    </row>
    <row r="28" spans="2:9" ht="15.75" x14ac:dyDescent="0.25">
      <c r="B28" s="51">
        <v>15</v>
      </c>
      <c r="C28" s="45" t="s">
        <v>217</v>
      </c>
      <c r="D28" s="52"/>
      <c r="E28" s="53"/>
      <c r="F28" s="52"/>
      <c r="G28" s="53"/>
      <c r="H28" s="52"/>
      <c r="I28" s="53"/>
    </row>
    <row r="29" spans="2:9" ht="15.75" x14ac:dyDescent="0.25">
      <c r="B29" s="47">
        <v>16</v>
      </c>
      <c r="C29" s="48" t="s">
        <v>218</v>
      </c>
      <c r="D29" s="49"/>
      <c r="E29" s="50"/>
      <c r="F29" s="49"/>
      <c r="G29" s="50"/>
      <c r="H29" s="49"/>
      <c r="I29" s="50"/>
    </row>
    <row r="30" spans="2:9" ht="15.75" x14ac:dyDescent="0.25">
      <c r="B30" s="51">
        <v>17</v>
      </c>
      <c r="C30" s="45" t="s">
        <v>219</v>
      </c>
      <c r="D30" s="52"/>
      <c r="E30" s="53"/>
      <c r="F30" s="52"/>
      <c r="G30" s="53"/>
      <c r="H30" s="52"/>
      <c r="I30" s="53"/>
    </row>
    <row r="31" spans="2:9" ht="15.75" x14ac:dyDescent="0.25">
      <c r="B31" s="47">
        <v>18</v>
      </c>
      <c r="C31" s="48" t="s">
        <v>220</v>
      </c>
      <c r="D31" s="49"/>
      <c r="E31" s="50"/>
      <c r="F31" s="49"/>
      <c r="G31" s="50"/>
      <c r="H31" s="49"/>
      <c r="I31" s="50"/>
    </row>
    <row r="32" spans="2:9" ht="15.75" x14ac:dyDescent="0.25">
      <c r="B32" s="51">
        <v>19</v>
      </c>
      <c r="C32" s="45" t="s">
        <v>221</v>
      </c>
      <c r="D32" s="52"/>
      <c r="E32" s="53"/>
      <c r="F32" s="52"/>
      <c r="G32" s="53"/>
      <c r="H32" s="52"/>
      <c r="I32" s="53"/>
    </row>
    <row r="33" spans="2:9" ht="15.75" x14ac:dyDescent="0.25">
      <c r="B33" s="47">
        <v>20</v>
      </c>
      <c r="C33" s="48" t="s">
        <v>222</v>
      </c>
      <c r="D33" s="49"/>
      <c r="E33" s="50"/>
      <c r="F33" s="49"/>
      <c r="G33" s="50"/>
      <c r="H33" s="49"/>
      <c r="I33" s="50"/>
    </row>
    <row r="34" spans="2:9" ht="15.75" x14ac:dyDescent="0.25">
      <c r="B34" s="51">
        <v>21</v>
      </c>
      <c r="C34" s="45" t="s">
        <v>223</v>
      </c>
      <c r="D34" s="52"/>
      <c r="E34" s="53"/>
      <c r="F34" s="52"/>
      <c r="G34" s="53"/>
      <c r="H34" s="52"/>
      <c r="I34" s="53"/>
    </row>
    <row r="35" spans="2:9" ht="15.75" x14ac:dyDescent="0.25">
      <c r="B35" s="47">
        <v>22</v>
      </c>
      <c r="C35" s="48" t="s">
        <v>224</v>
      </c>
      <c r="D35" s="49" t="s">
        <v>210</v>
      </c>
      <c r="E35" s="50">
        <v>2</v>
      </c>
      <c r="F35" s="49"/>
      <c r="G35" s="50"/>
      <c r="H35" s="49"/>
      <c r="I35" s="50"/>
    </row>
    <row r="36" spans="2:9" ht="15.75" x14ac:dyDescent="0.25">
      <c r="B36" s="51">
        <v>23</v>
      </c>
      <c r="C36" s="45" t="s">
        <v>225</v>
      </c>
      <c r="D36" s="52" t="s">
        <v>210</v>
      </c>
      <c r="E36" s="53">
        <v>2</v>
      </c>
      <c r="F36" s="52"/>
      <c r="G36" s="53"/>
      <c r="H36" s="52"/>
      <c r="I36" s="53"/>
    </row>
    <row r="37" spans="2:9" ht="15.75" x14ac:dyDescent="0.25">
      <c r="B37" s="47" t="s">
        <v>226</v>
      </c>
      <c r="C37" s="48"/>
      <c r="D37" s="54" t="s">
        <v>227</v>
      </c>
      <c r="E37" s="55">
        <f>+SUM(E13:E36)</f>
        <v>6</v>
      </c>
      <c r="F37" s="54" t="s">
        <v>227</v>
      </c>
      <c r="G37" s="55">
        <f>+SUM(G13:G36)</f>
        <v>2</v>
      </c>
      <c r="H37" s="54" t="s">
        <v>227</v>
      </c>
      <c r="I37" s="55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23" priority="14">
      <formula>E7=""</formula>
    </cfRule>
  </conditionalFormatting>
  <conditionalFormatting sqref="D7">
    <cfRule type="expression" dxfId="22" priority="43">
      <formula>D7=""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="90" zoomScaleNormal="90" workbookViewId="0">
      <selection activeCell="H17" sqref="H17"/>
    </sheetView>
  </sheetViews>
  <sheetFormatPr baseColWidth="10" defaultRowHeight="15" x14ac:dyDescent="0.25"/>
  <cols>
    <col min="3" max="3" width="27.5703125" customWidth="1"/>
    <col min="4" max="4" width="11.85546875" bestFit="1" customWidth="1"/>
    <col min="6" max="6" width="32" customWidth="1"/>
    <col min="8" max="8" width="25.85546875" customWidth="1"/>
    <col min="9" max="9" width="14" customWidth="1"/>
    <col min="10" max="10" width="16.42578125" customWidth="1"/>
  </cols>
  <sheetData>
    <row r="1" spans="1:10" ht="16.5" x14ac:dyDescent="0.3">
      <c r="B1" s="1"/>
      <c r="C1" s="2"/>
      <c r="D1" s="2"/>
      <c r="E1" s="2"/>
      <c r="F1" s="2"/>
      <c r="G1" s="2"/>
      <c r="H1" s="1"/>
      <c r="I1" s="1"/>
      <c r="J1" s="1"/>
    </row>
    <row r="2" spans="1:10" ht="21" x14ac:dyDescent="0.35">
      <c r="B2" s="86" t="s">
        <v>19</v>
      </c>
      <c r="C2" s="86"/>
      <c r="D2" s="86"/>
      <c r="E2" s="86"/>
      <c r="F2" s="86"/>
      <c r="G2" s="86"/>
      <c r="H2" s="86"/>
      <c r="I2" s="86"/>
      <c r="J2" s="86"/>
    </row>
    <row r="4" spans="1:10" ht="18.75" x14ac:dyDescent="0.3">
      <c r="A4" s="8"/>
      <c r="B4" s="9" t="s">
        <v>20</v>
      </c>
      <c r="C4" s="87" t="str">
        <f>+TAPA!B4</f>
        <v>PO_XII_PUNTA ARENAS_PA_NORMAL_2017_4</v>
      </c>
      <c r="D4" s="87"/>
      <c r="E4" s="87"/>
      <c r="F4" s="87"/>
      <c r="G4" s="87"/>
      <c r="H4" s="87"/>
      <c r="I4" s="87"/>
      <c r="J4" s="87"/>
    </row>
    <row r="5" spans="1:10" ht="16.5" x14ac:dyDescent="0.3">
      <c r="B5" s="1"/>
      <c r="C5" s="2"/>
      <c r="D5" s="2"/>
      <c r="E5" s="2"/>
      <c r="F5" s="2"/>
      <c r="G5" s="2"/>
      <c r="H5" s="1"/>
      <c r="I5" s="1"/>
      <c r="J5" s="1"/>
    </row>
    <row r="6" spans="1:10" ht="18" x14ac:dyDescent="0.35">
      <c r="B6" s="10" t="s">
        <v>21</v>
      </c>
      <c r="C6" s="2"/>
      <c r="D6" s="2"/>
      <c r="E6" s="2"/>
      <c r="F6" s="2"/>
      <c r="G6" s="2"/>
      <c r="H6" s="1"/>
      <c r="I6" s="1"/>
      <c r="J6" s="1"/>
    </row>
    <row r="8" spans="1:10" ht="16.5" x14ac:dyDescent="0.3">
      <c r="B8" s="60" t="s">
        <v>2</v>
      </c>
      <c r="C8" s="60"/>
      <c r="D8" s="61" t="str">
        <f>+TAPA!D12</f>
        <v>PO</v>
      </c>
      <c r="E8" s="61"/>
      <c r="G8" s="60" t="s">
        <v>4</v>
      </c>
      <c r="H8" s="60"/>
      <c r="I8" s="67" t="str">
        <f>+TAPA!I12</f>
        <v>NORMAL</v>
      </c>
      <c r="J8" s="68"/>
    </row>
    <row r="9" spans="1:10" ht="16.5" x14ac:dyDescent="0.3">
      <c r="B9" s="60" t="s">
        <v>6</v>
      </c>
      <c r="C9" s="60"/>
      <c r="D9" s="61" t="str">
        <f>+TAPA!D13</f>
        <v>XII</v>
      </c>
      <c r="E9" s="61"/>
      <c r="G9" s="60" t="s">
        <v>22</v>
      </c>
      <c r="H9" s="60"/>
      <c r="I9" s="88"/>
      <c r="J9" s="89"/>
    </row>
    <row r="10" spans="1:10" ht="16.5" x14ac:dyDescent="0.3">
      <c r="B10" s="60" t="s">
        <v>9</v>
      </c>
      <c r="C10" s="60"/>
      <c r="D10" s="61" t="str">
        <f>+TAPA!D14</f>
        <v>PUNTA ARENAS</v>
      </c>
      <c r="E10" s="61"/>
      <c r="G10" s="60" t="s">
        <v>23</v>
      </c>
      <c r="H10" s="60"/>
      <c r="I10" s="88" t="s">
        <v>24</v>
      </c>
      <c r="J10" s="89"/>
    </row>
    <row r="11" spans="1:10" ht="16.5" x14ac:dyDescent="0.3">
      <c r="B11" s="60" t="s">
        <v>11</v>
      </c>
      <c r="C11" s="60"/>
      <c r="D11" s="61" t="str">
        <f>+TAPA!D15</f>
        <v>PA</v>
      </c>
      <c r="E11" s="61"/>
      <c r="G11" s="60" t="s">
        <v>8</v>
      </c>
      <c r="H11" s="60"/>
      <c r="I11" s="76">
        <f>+TAPA!I13</f>
        <v>4</v>
      </c>
      <c r="J11" s="77"/>
    </row>
    <row r="13" spans="1:10" ht="16.5" x14ac:dyDescent="0.3">
      <c r="B13" s="60" t="s">
        <v>13</v>
      </c>
      <c r="C13" s="60"/>
      <c r="D13" s="11">
        <f>+TAPA!D17</f>
        <v>42795</v>
      </c>
      <c r="E13" s="12"/>
      <c r="F13" s="12"/>
      <c r="I13" s="1"/>
      <c r="J13" s="1"/>
    </row>
    <row r="14" spans="1:10" ht="16.5" x14ac:dyDescent="0.3">
      <c r="B14" s="60" t="s">
        <v>16</v>
      </c>
      <c r="C14" s="60"/>
      <c r="D14" s="13">
        <f>+TAPA!D18</f>
        <v>42916</v>
      </c>
      <c r="E14" s="12"/>
      <c r="F14" s="12"/>
      <c r="G14" s="12"/>
      <c r="H14" s="12"/>
      <c r="I14" s="1"/>
      <c r="J14" s="1"/>
    </row>
    <row r="15" spans="1:10" ht="16.5" x14ac:dyDescent="0.3">
      <c r="B15" s="1"/>
      <c r="C15" s="1"/>
      <c r="D15" s="1"/>
      <c r="E15" s="2"/>
      <c r="F15" s="1"/>
      <c r="G15" s="1"/>
      <c r="H15" s="1"/>
      <c r="I15" s="1"/>
      <c r="J15" s="1"/>
    </row>
    <row r="16" spans="1:10" ht="18" x14ac:dyDescent="0.35">
      <c r="B16" s="10" t="s">
        <v>25</v>
      </c>
      <c r="C16" s="2"/>
      <c r="D16" s="2"/>
      <c r="E16" s="2"/>
      <c r="F16" s="2"/>
      <c r="G16" s="1"/>
      <c r="H16" s="1"/>
      <c r="I16" s="1"/>
      <c r="J16" s="1"/>
    </row>
    <row r="17" spans="2:13" ht="16.5" x14ac:dyDescent="0.3">
      <c r="B17" s="1"/>
      <c r="C17" s="2"/>
      <c r="D17" s="2"/>
      <c r="E17" s="2"/>
      <c r="F17" s="2"/>
      <c r="G17" s="2"/>
      <c r="H17" s="1"/>
      <c r="I17" s="1"/>
      <c r="J17" s="1"/>
    </row>
    <row r="18" spans="2:13" ht="16.5" x14ac:dyDescent="0.3">
      <c r="B18" s="78" t="s">
        <v>26</v>
      </c>
      <c r="C18" s="79"/>
      <c r="D18" s="80" t="s">
        <v>27</v>
      </c>
      <c r="E18" s="81"/>
      <c r="F18" s="81"/>
      <c r="G18" s="82"/>
      <c r="H18" s="1"/>
      <c r="I18" s="4" t="s">
        <v>28</v>
      </c>
      <c r="J18" s="14" t="s">
        <v>29</v>
      </c>
    </row>
    <row r="19" spans="2:13" ht="16.5" x14ac:dyDescent="0.3">
      <c r="B19" s="78" t="s">
        <v>30</v>
      </c>
      <c r="C19" s="79"/>
      <c r="D19" s="83">
        <v>400013</v>
      </c>
      <c r="E19" s="84"/>
      <c r="F19" s="84"/>
      <c r="G19" s="85"/>
      <c r="H19" s="1"/>
      <c r="J19" s="15"/>
    </row>
    <row r="20" spans="2:13" ht="16.5" x14ac:dyDescent="0.3">
      <c r="B20" s="78" t="s">
        <v>31</v>
      </c>
      <c r="C20" s="79"/>
      <c r="D20" s="80" t="s">
        <v>32</v>
      </c>
      <c r="E20" s="81"/>
      <c r="F20" s="81"/>
      <c r="G20" s="82"/>
      <c r="H20" s="1"/>
      <c r="I20" s="4" t="s">
        <v>28</v>
      </c>
      <c r="J20" s="14" t="s">
        <v>33</v>
      </c>
    </row>
    <row r="21" spans="2:13" ht="16.5" x14ac:dyDescent="0.3">
      <c r="B21" s="78" t="s">
        <v>34</v>
      </c>
      <c r="C21" s="79"/>
      <c r="D21" s="80" t="s">
        <v>35</v>
      </c>
      <c r="E21" s="81"/>
      <c r="F21" s="81"/>
      <c r="G21" s="82"/>
      <c r="H21" s="1"/>
      <c r="I21" s="4" t="s">
        <v>28</v>
      </c>
      <c r="J21" s="14" t="s">
        <v>36</v>
      </c>
    </row>
    <row r="22" spans="2:13" x14ac:dyDescent="0.25">
      <c r="D22" s="15"/>
      <c r="E22" s="15"/>
      <c r="F22" s="15"/>
      <c r="G22" s="15"/>
      <c r="J22" s="15"/>
    </row>
    <row r="23" spans="2:13" ht="18" x14ac:dyDescent="0.35">
      <c r="B23" s="10" t="s">
        <v>37</v>
      </c>
      <c r="D23" s="15"/>
      <c r="E23" s="15"/>
      <c r="F23" s="15"/>
      <c r="G23" s="15"/>
      <c r="L23" s="16"/>
    </row>
    <row r="24" spans="2:13" x14ac:dyDescent="0.25">
      <c r="D24" s="15"/>
      <c r="E24" s="15"/>
      <c r="F24" s="15"/>
      <c r="G24" s="15"/>
    </row>
    <row r="25" spans="2:13" ht="16.5" x14ac:dyDescent="0.3">
      <c r="B25" s="60" t="s">
        <v>38</v>
      </c>
      <c r="C25" s="60"/>
      <c r="D25" s="14">
        <v>61</v>
      </c>
      <c r="E25" s="15"/>
      <c r="F25" s="15"/>
      <c r="G25" s="15"/>
      <c r="I25" s="1"/>
      <c r="J25" s="1"/>
    </row>
    <row r="26" spans="2:13" ht="16.5" x14ac:dyDescent="0.3">
      <c r="B26" s="60" t="s">
        <v>39</v>
      </c>
      <c r="C26" s="60"/>
      <c r="D26" s="17">
        <v>61</v>
      </c>
      <c r="E26" s="18"/>
      <c r="F26" s="18"/>
      <c r="G26" s="18"/>
      <c r="H26" s="1"/>
      <c r="I26" s="1"/>
      <c r="J26" s="1"/>
      <c r="M26" s="19"/>
    </row>
    <row r="27" spans="2:13" ht="16.5" x14ac:dyDescent="0.3">
      <c r="B27" s="60" t="s">
        <v>40</v>
      </c>
      <c r="C27" s="60"/>
      <c r="D27" s="14">
        <v>7</v>
      </c>
      <c r="E27" s="18"/>
      <c r="F27" s="18"/>
      <c r="G27" s="18"/>
      <c r="H27" s="1"/>
      <c r="I27" s="1"/>
      <c r="J27" s="1"/>
      <c r="M27" s="20"/>
    </row>
    <row r="28" spans="2:13" ht="16.5" x14ac:dyDescent="0.3">
      <c r="B28" s="1"/>
      <c r="C28" s="2"/>
      <c r="D28" s="18"/>
      <c r="E28" s="18"/>
      <c r="F28" s="18"/>
      <c r="G28" s="18"/>
      <c r="H28" s="1"/>
      <c r="I28" s="1"/>
      <c r="J28" s="1"/>
    </row>
    <row r="29" spans="2:13" ht="18" x14ac:dyDescent="0.35">
      <c r="B29" s="10" t="s">
        <v>41</v>
      </c>
      <c r="C29" s="2"/>
      <c r="D29" s="2"/>
      <c r="E29" s="2"/>
      <c r="F29" s="2"/>
      <c r="G29" s="2"/>
      <c r="H29" s="1"/>
      <c r="I29" s="1"/>
      <c r="J29" s="1"/>
    </row>
    <row r="30" spans="2:13" ht="16.5" x14ac:dyDescent="0.3">
      <c r="B30" s="1"/>
      <c r="C30" s="2"/>
      <c r="D30" s="2"/>
      <c r="E30" s="2"/>
      <c r="F30" s="2"/>
      <c r="G30" s="2"/>
      <c r="H30" s="1"/>
      <c r="I30" s="1"/>
      <c r="J30" s="1"/>
    </row>
    <row r="31" spans="2:13" ht="33" x14ac:dyDescent="0.25">
      <c r="B31" s="21" t="s">
        <v>42</v>
      </c>
      <c r="C31" s="21" t="s">
        <v>43</v>
      </c>
      <c r="D31" s="21" t="s">
        <v>44</v>
      </c>
      <c r="E31" s="74" t="s">
        <v>45</v>
      </c>
      <c r="F31" s="74"/>
      <c r="G31" s="74" t="s">
        <v>46</v>
      </c>
      <c r="H31" s="75"/>
      <c r="I31" s="21" t="s">
        <v>47</v>
      </c>
      <c r="J31" s="21" t="s">
        <v>48</v>
      </c>
    </row>
    <row r="32" spans="2:13" ht="16.5" x14ac:dyDescent="0.3">
      <c r="B32" s="22">
        <v>1</v>
      </c>
      <c r="C32" s="22" t="s">
        <v>49</v>
      </c>
      <c r="D32" s="23">
        <v>15.39</v>
      </c>
      <c r="E32" s="69" t="s">
        <v>50</v>
      </c>
      <c r="F32" s="69"/>
      <c r="G32" s="69" t="s">
        <v>51</v>
      </c>
      <c r="H32" s="72"/>
      <c r="I32" s="22" t="s">
        <v>52</v>
      </c>
      <c r="J32" s="24">
        <v>8</v>
      </c>
    </row>
    <row r="33" spans="2:10" ht="16.5" x14ac:dyDescent="0.3">
      <c r="B33" s="22">
        <v>1</v>
      </c>
      <c r="C33" s="22" t="s">
        <v>53</v>
      </c>
      <c r="D33" s="23">
        <v>14.45</v>
      </c>
      <c r="E33" s="69" t="s">
        <v>51</v>
      </c>
      <c r="F33" s="72"/>
      <c r="G33" s="69" t="s">
        <v>50</v>
      </c>
      <c r="H33" s="69"/>
      <c r="I33" s="22" t="s">
        <v>52</v>
      </c>
      <c r="J33" s="24">
        <v>8</v>
      </c>
    </row>
    <row r="34" spans="2:10" ht="16.5" x14ac:dyDescent="0.3">
      <c r="B34" s="22" t="s">
        <v>54</v>
      </c>
      <c r="C34" s="22" t="s">
        <v>49</v>
      </c>
      <c r="D34" s="24">
        <v>16.07</v>
      </c>
      <c r="E34" s="69" t="s">
        <v>50</v>
      </c>
      <c r="F34" s="69"/>
      <c r="G34" s="69" t="s">
        <v>55</v>
      </c>
      <c r="H34" s="72"/>
      <c r="I34" s="22" t="s">
        <v>52</v>
      </c>
      <c r="J34" s="24">
        <v>9</v>
      </c>
    </row>
    <row r="35" spans="2:10" ht="16.5" x14ac:dyDescent="0.3">
      <c r="B35" s="22" t="s">
        <v>54</v>
      </c>
      <c r="C35" s="22" t="s">
        <v>53</v>
      </c>
      <c r="D35" s="23">
        <v>16.190000000000001</v>
      </c>
      <c r="E35" s="69" t="s">
        <v>55</v>
      </c>
      <c r="F35" s="72"/>
      <c r="G35" s="69" t="s">
        <v>50</v>
      </c>
      <c r="H35" s="69"/>
      <c r="I35" s="22" t="s">
        <v>52</v>
      </c>
      <c r="J35" s="24">
        <v>9</v>
      </c>
    </row>
    <row r="36" spans="2:10" ht="16.5" x14ac:dyDescent="0.3">
      <c r="B36" s="22">
        <v>2</v>
      </c>
      <c r="C36" s="22" t="s">
        <v>49</v>
      </c>
      <c r="D36" s="23">
        <v>16.420000000000002</v>
      </c>
      <c r="E36" s="69" t="s">
        <v>56</v>
      </c>
      <c r="F36" s="69"/>
      <c r="G36" s="69" t="s">
        <v>57</v>
      </c>
      <c r="H36" s="72"/>
      <c r="I36" s="22" t="s">
        <v>52</v>
      </c>
      <c r="J36" s="24">
        <v>10</v>
      </c>
    </row>
    <row r="37" spans="2:10" ht="16.5" x14ac:dyDescent="0.3">
      <c r="B37" s="22">
        <v>2</v>
      </c>
      <c r="C37" s="22" t="s">
        <v>53</v>
      </c>
      <c r="D37" s="23">
        <v>16.63</v>
      </c>
      <c r="E37" s="69" t="s">
        <v>57</v>
      </c>
      <c r="F37" s="72"/>
      <c r="G37" s="69" t="s">
        <v>56</v>
      </c>
      <c r="H37" s="69"/>
      <c r="I37" s="22" t="s">
        <v>52</v>
      </c>
      <c r="J37" s="24">
        <v>10</v>
      </c>
    </row>
    <row r="38" spans="2:10" ht="16.5" x14ac:dyDescent="0.3">
      <c r="B38" s="22" t="s">
        <v>58</v>
      </c>
      <c r="C38" s="22" t="s">
        <v>49</v>
      </c>
      <c r="D38" s="23">
        <v>15.47</v>
      </c>
      <c r="E38" s="69" t="s">
        <v>56</v>
      </c>
      <c r="F38" s="69"/>
      <c r="G38" s="69" t="s">
        <v>55</v>
      </c>
      <c r="H38" s="72"/>
      <c r="I38" s="22" t="s">
        <v>52</v>
      </c>
      <c r="J38" s="24">
        <v>11</v>
      </c>
    </row>
    <row r="39" spans="2:10" ht="16.5" x14ac:dyDescent="0.3">
      <c r="B39" s="22" t="s">
        <v>58</v>
      </c>
      <c r="C39" s="22" t="s">
        <v>53</v>
      </c>
      <c r="D39" s="23">
        <v>17.170000000000002</v>
      </c>
      <c r="E39" s="69" t="s">
        <v>55</v>
      </c>
      <c r="F39" s="72"/>
      <c r="G39" s="69" t="s">
        <v>56</v>
      </c>
      <c r="H39" s="69"/>
      <c r="I39" s="22" t="s">
        <v>52</v>
      </c>
      <c r="J39" s="24">
        <v>11</v>
      </c>
    </row>
    <row r="40" spans="2:10" ht="16.5" x14ac:dyDescent="0.3">
      <c r="B40" s="22">
        <v>6</v>
      </c>
      <c r="C40" s="22" t="s">
        <v>49</v>
      </c>
      <c r="D40" s="23">
        <v>14.25</v>
      </c>
      <c r="E40" s="69" t="s">
        <v>50</v>
      </c>
      <c r="F40" s="69"/>
      <c r="G40" s="72" t="s">
        <v>51</v>
      </c>
      <c r="H40" s="73"/>
      <c r="I40" s="22" t="s">
        <v>52</v>
      </c>
      <c r="J40" s="24">
        <v>12</v>
      </c>
    </row>
    <row r="41" spans="2:10" ht="16.5" x14ac:dyDescent="0.3">
      <c r="B41" s="22">
        <v>6</v>
      </c>
      <c r="C41" s="22" t="s">
        <v>53</v>
      </c>
      <c r="D41" s="23">
        <v>13.15</v>
      </c>
      <c r="E41" s="69" t="s">
        <v>51</v>
      </c>
      <c r="F41" s="72"/>
      <c r="G41" s="69" t="s">
        <v>50</v>
      </c>
      <c r="H41" s="69"/>
      <c r="I41" s="22" t="s">
        <v>52</v>
      </c>
      <c r="J41" s="24">
        <v>12</v>
      </c>
    </row>
    <row r="42" spans="2:10" ht="16.5" x14ac:dyDescent="0.3">
      <c r="B42" s="22" t="s">
        <v>59</v>
      </c>
      <c r="C42" s="22" t="s">
        <v>49</v>
      </c>
      <c r="D42" s="23">
        <v>14.94</v>
      </c>
      <c r="E42" s="69" t="s">
        <v>50</v>
      </c>
      <c r="F42" s="69"/>
      <c r="G42" s="69" t="s">
        <v>55</v>
      </c>
      <c r="H42" s="72"/>
      <c r="I42" s="22" t="s">
        <v>52</v>
      </c>
      <c r="J42" s="24">
        <v>13</v>
      </c>
    </row>
    <row r="43" spans="2:10" ht="16.5" x14ac:dyDescent="0.3">
      <c r="B43" s="22" t="s">
        <v>59</v>
      </c>
      <c r="C43" s="22" t="s">
        <v>53</v>
      </c>
      <c r="D43" s="23">
        <v>15.6</v>
      </c>
      <c r="E43" s="69" t="s">
        <v>55</v>
      </c>
      <c r="F43" s="72"/>
      <c r="G43" s="69" t="s">
        <v>50</v>
      </c>
      <c r="H43" s="69"/>
      <c r="I43" s="22" t="s">
        <v>52</v>
      </c>
      <c r="J43" s="24">
        <v>13</v>
      </c>
    </row>
    <row r="44" spans="2:10" ht="16.5" x14ac:dyDescent="0.3">
      <c r="B44" s="22">
        <v>8</v>
      </c>
      <c r="C44" s="22" t="s">
        <v>49</v>
      </c>
      <c r="D44" s="25">
        <v>15.03</v>
      </c>
      <c r="E44" s="69" t="s">
        <v>50</v>
      </c>
      <c r="F44" s="69"/>
      <c r="G44" s="70" t="s">
        <v>51</v>
      </c>
      <c r="H44" s="71"/>
      <c r="I44" s="22" t="s">
        <v>52</v>
      </c>
      <c r="J44" s="24">
        <v>14</v>
      </c>
    </row>
    <row r="45" spans="2:10" ht="16.5" x14ac:dyDescent="0.3">
      <c r="B45" s="22">
        <v>8</v>
      </c>
      <c r="C45" s="22" t="s">
        <v>53</v>
      </c>
      <c r="D45" s="25">
        <v>14.17</v>
      </c>
      <c r="E45" s="70" t="s">
        <v>51</v>
      </c>
      <c r="F45" s="71"/>
      <c r="G45" s="69" t="s">
        <v>50</v>
      </c>
      <c r="H45" s="69"/>
      <c r="I45" s="22" t="s">
        <v>52</v>
      </c>
      <c r="J45" s="24">
        <v>14</v>
      </c>
    </row>
  </sheetData>
  <mergeCells count="61">
    <mergeCell ref="E34:F34"/>
    <mergeCell ref="G34:H34"/>
    <mergeCell ref="E35:F35"/>
    <mergeCell ref="G35:H35"/>
    <mergeCell ref="E38:F38"/>
    <mergeCell ref="G38:H38"/>
    <mergeCell ref="E36:F36"/>
    <mergeCell ref="G36:H36"/>
    <mergeCell ref="E37:F37"/>
    <mergeCell ref="G37:H37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  <mergeCell ref="B25:C25"/>
    <mergeCell ref="G11:H11"/>
    <mergeCell ref="I11:J11"/>
    <mergeCell ref="B13:C13"/>
    <mergeCell ref="B14:C14"/>
    <mergeCell ref="B18:C18"/>
    <mergeCell ref="D18:G18"/>
    <mergeCell ref="B11:C11"/>
    <mergeCell ref="D11:E11"/>
    <mergeCell ref="B19:C19"/>
    <mergeCell ref="D19:G19"/>
    <mergeCell ref="B20:C20"/>
    <mergeCell ref="D20:G20"/>
    <mergeCell ref="B21:C21"/>
    <mergeCell ref="D21:G21"/>
    <mergeCell ref="E33:F33"/>
    <mergeCell ref="G33:H33"/>
    <mergeCell ref="B26:C26"/>
    <mergeCell ref="B27:C27"/>
    <mergeCell ref="E31:F31"/>
    <mergeCell ref="G31:H31"/>
    <mergeCell ref="E32:F32"/>
    <mergeCell ref="G32:H32"/>
    <mergeCell ref="E40:F40"/>
    <mergeCell ref="G40:H40"/>
    <mergeCell ref="E39:F39"/>
    <mergeCell ref="G39:H39"/>
    <mergeCell ref="E41:F41"/>
    <mergeCell ref="G41:H41"/>
    <mergeCell ref="E44:F44"/>
    <mergeCell ref="G44:H44"/>
    <mergeCell ref="E45:F45"/>
    <mergeCell ref="G45:H45"/>
    <mergeCell ref="E42:F42"/>
    <mergeCell ref="G42:H42"/>
    <mergeCell ref="E43:F43"/>
    <mergeCell ref="G43:H43"/>
  </mergeCells>
  <dataValidations count="2">
    <dataValidation allowBlank="1" showInputMessage="1" showErrorMessage="1" prompt="Nombre de fantasía del servicio" sqref="J31:J45"/>
    <dataValidation allowBlank="1" showInputMessage="1" showErrorMessage="1" prompt="Origen y Destino como LOCALIDAD" sqref="E31:F31 E32:H45"/>
  </dataValidations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G13" sqref="G13"/>
    </sheetView>
  </sheetViews>
  <sheetFormatPr baseColWidth="10" defaultRowHeight="15" x14ac:dyDescent="0.25"/>
  <cols>
    <col min="4" max="4" width="13.42578125" customWidth="1"/>
    <col min="5" max="5" width="12.140625" customWidth="1"/>
  </cols>
  <sheetData>
    <row r="2" spans="2:9" ht="21" x14ac:dyDescent="0.25">
      <c r="B2" s="100" t="str">
        <f>"PROGRAMA DE OPERACIÓN DEL SERVICIO ("&amp;B7&amp;" - "&amp;C7&amp;")"</f>
        <v>PROGRAMA DE OPERACIÓN DEL SERVICIO (1VN - REGRESO)</v>
      </c>
      <c r="C2" s="100"/>
      <c r="D2" s="100"/>
      <c r="E2" s="100"/>
      <c r="F2" s="100"/>
      <c r="G2" s="100"/>
      <c r="H2" s="100"/>
      <c r="I2" s="100"/>
    </row>
    <row r="4" spans="2:9" x14ac:dyDescent="0.25">
      <c r="B4" s="41" t="s">
        <v>187</v>
      </c>
      <c r="C4" s="41"/>
      <c r="D4" s="41"/>
      <c r="E4" s="41"/>
      <c r="F4" s="41"/>
      <c r="G4" s="41"/>
      <c r="H4" s="41"/>
      <c r="I4" s="41"/>
    </row>
    <row r="6" spans="2:9" x14ac:dyDescent="0.25">
      <c r="B6" s="42" t="s">
        <v>42</v>
      </c>
      <c r="C6" s="42" t="s">
        <v>43</v>
      </c>
      <c r="D6" s="42" t="s">
        <v>45</v>
      </c>
      <c r="E6" s="42" t="s">
        <v>46</v>
      </c>
      <c r="F6" s="42" t="s">
        <v>188</v>
      </c>
      <c r="G6" s="37"/>
    </row>
    <row r="7" spans="2:9" ht="45" x14ac:dyDescent="0.25">
      <c r="B7" s="43" t="s">
        <v>54</v>
      </c>
      <c r="C7" s="43" t="s">
        <v>95</v>
      </c>
      <c r="D7" s="44" t="str">
        <f>+'Operador PA'!E35</f>
        <v>Universidad de Magallanes</v>
      </c>
      <c r="E7" s="44" t="str">
        <f>+'Operador PA'!G35</f>
        <v>Archipiélago de Chiloé</v>
      </c>
      <c r="F7" s="43" t="str">
        <f>+TAPA!I12</f>
        <v>NORMAL</v>
      </c>
      <c r="G7" s="37"/>
    </row>
    <row r="9" spans="2:9" x14ac:dyDescent="0.25">
      <c r="B9" s="41" t="s">
        <v>189</v>
      </c>
      <c r="C9" s="41"/>
      <c r="D9" s="41"/>
      <c r="E9" s="41"/>
      <c r="F9" s="41"/>
      <c r="G9" s="41"/>
      <c r="H9" s="41"/>
      <c r="I9" s="41"/>
    </row>
    <row r="11" spans="2:9" x14ac:dyDescent="0.25">
      <c r="B11" s="119" t="s">
        <v>190</v>
      </c>
      <c r="C11" s="119" t="s">
        <v>191</v>
      </c>
      <c r="D11" s="120" t="s">
        <v>192</v>
      </c>
      <c r="E11" s="120"/>
      <c r="F11" s="120" t="s">
        <v>193</v>
      </c>
      <c r="G11" s="120"/>
      <c r="H11" s="120" t="s">
        <v>194</v>
      </c>
      <c r="I11" s="120"/>
    </row>
    <row r="12" spans="2:9" ht="30" x14ac:dyDescent="0.25">
      <c r="B12" s="119"/>
      <c r="C12" s="119"/>
      <c r="D12" s="46" t="s">
        <v>195</v>
      </c>
      <c r="E12" s="46" t="s">
        <v>196</v>
      </c>
      <c r="F12" s="46" t="s">
        <v>195</v>
      </c>
      <c r="G12" s="46" t="s">
        <v>196</v>
      </c>
      <c r="H12" s="46" t="s">
        <v>195</v>
      </c>
      <c r="I12" s="46" t="s">
        <v>196</v>
      </c>
    </row>
    <row r="13" spans="2:9" ht="15.75" x14ac:dyDescent="0.25">
      <c r="B13" s="47">
        <v>0</v>
      </c>
      <c r="C13" s="48" t="s">
        <v>197</v>
      </c>
      <c r="D13" s="49" t="s">
        <v>210</v>
      </c>
      <c r="E13" s="50">
        <v>2</v>
      </c>
      <c r="F13" s="49" t="s">
        <v>210</v>
      </c>
      <c r="G13" s="50">
        <v>2</v>
      </c>
      <c r="H13" s="49"/>
      <c r="I13" s="50"/>
    </row>
    <row r="14" spans="2:9" ht="15.75" x14ac:dyDescent="0.25">
      <c r="B14" s="51">
        <v>1</v>
      </c>
      <c r="C14" s="45" t="s">
        <v>198</v>
      </c>
      <c r="D14" s="52"/>
      <c r="E14" s="53"/>
      <c r="F14" s="52"/>
      <c r="G14" s="53"/>
      <c r="H14" s="52"/>
      <c r="I14" s="53"/>
    </row>
    <row r="15" spans="2:9" ht="15.75" x14ac:dyDescent="0.25">
      <c r="B15" s="47">
        <v>2</v>
      </c>
      <c r="C15" s="48" t="s">
        <v>199</v>
      </c>
      <c r="D15" s="49"/>
      <c r="E15" s="50"/>
      <c r="F15" s="49"/>
      <c r="G15" s="50"/>
      <c r="H15" s="49"/>
      <c r="I15" s="50"/>
    </row>
    <row r="16" spans="2:9" ht="15.75" x14ac:dyDescent="0.25">
      <c r="B16" s="51">
        <v>3</v>
      </c>
      <c r="C16" s="45" t="s">
        <v>200</v>
      </c>
      <c r="D16" s="52"/>
      <c r="E16" s="53"/>
      <c r="F16" s="52"/>
      <c r="G16" s="53"/>
      <c r="H16" s="52"/>
      <c r="I16" s="53"/>
    </row>
    <row r="17" spans="2:9" ht="15.75" x14ac:dyDescent="0.25">
      <c r="B17" s="47">
        <v>4</v>
      </c>
      <c r="C17" s="48" t="s">
        <v>201</v>
      </c>
      <c r="D17" s="49"/>
      <c r="E17" s="50"/>
      <c r="F17" s="49"/>
      <c r="G17" s="50"/>
      <c r="H17" s="49"/>
      <c r="I17" s="50"/>
    </row>
    <row r="18" spans="2:9" ht="15.75" x14ac:dyDescent="0.25">
      <c r="B18" s="51">
        <v>5</v>
      </c>
      <c r="C18" s="45" t="s">
        <v>202</v>
      </c>
      <c r="D18" s="52"/>
      <c r="E18" s="53"/>
      <c r="F18" s="52"/>
      <c r="G18" s="53"/>
      <c r="H18" s="52"/>
      <c r="I18" s="53"/>
    </row>
    <row r="19" spans="2:9" ht="15.75" x14ac:dyDescent="0.25">
      <c r="B19" s="47">
        <v>6</v>
      </c>
      <c r="C19" s="48" t="s">
        <v>203</v>
      </c>
      <c r="D19" s="49"/>
      <c r="E19" s="50"/>
      <c r="F19" s="49"/>
      <c r="G19" s="50"/>
      <c r="H19" s="49"/>
      <c r="I19" s="50"/>
    </row>
    <row r="20" spans="2:9" ht="15.75" x14ac:dyDescent="0.25">
      <c r="B20" s="51">
        <v>7</v>
      </c>
      <c r="C20" s="45" t="s">
        <v>205</v>
      </c>
      <c r="D20" s="52"/>
      <c r="E20" s="53"/>
      <c r="F20" s="52"/>
      <c r="G20" s="53"/>
      <c r="H20" s="52"/>
      <c r="I20" s="53"/>
    </row>
    <row r="21" spans="2:9" ht="15.75" x14ac:dyDescent="0.25">
      <c r="B21" s="47">
        <v>8</v>
      </c>
      <c r="C21" s="48" t="s">
        <v>207</v>
      </c>
      <c r="D21" s="49"/>
      <c r="E21" s="50"/>
      <c r="F21" s="49"/>
      <c r="G21" s="50"/>
      <c r="H21" s="49"/>
      <c r="I21" s="50"/>
    </row>
    <row r="22" spans="2:9" ht="15.75" x14ac:dyDescent="0.25">
      <c r="B22" s="51">
        <v>9</v>
      </c>
      <c r="C22" s="45" t="s">
        <v>208</v>
      </c>
      <c r="D22" s="52"/>
      <c r="E22" s="53"/>
      <c r="F22" s="52"/>
      <c r="G22" s="53"/>
      <c r="H22" s="52"/>
      <c r="I22" s="53"/>
    </row>
    <row r="23" spans="2:9" ht="15.75" x14ac:dyDescent="0.25">
      <c r="B23" s="47">
        <v>10</v>
      </c>
      <c r="C23" s="48" t="s">
        <v>211</v>
      </c>
      <c r="D23" s="49"/>
      <c r="E23" s="50"/>
      <c r="F23" s="49"/>
      <c r="G23" s="50"/>
      <c r="H23" s="49"/>
      <c r="I23" s="50"/>
    </row>
    <row r="24" spans="2:9" ht="15.75" x14ac:dyDescent="0.25">
      <c r="B24" s="51">
        <v>11</v>
      </c>
      <c r="C24" s="45" t="s">
        <v>213</v>
      </c>
      <c r="D24" s="52"/>
      <c r="E24" s="53"/>
      <c r="F24" s="52"/>
      <c r="G24" s="53"/>
      <c r="H24" s="52"/>
      <c r="I24" s="53"/>
    </row>
    <row r="25" spans="2:9" ht="15.75" x14ac:dyDescent="0.25">
      <c r="B25" s="47">
        <v>12</v>
      </c>
      <c r="C25" s="48" t="s">
        <v>214</v>
      </c>
      <c r="D25" s="49"/>
      <c r="E25" s="50"/>
      <c r="F25" s="49"/>
      <c r="G25" s="50"/>
      <c r="H25" s="49"/>
      <c r="I25" s="50"/>
    </row>
    <row r="26" spans="2:9" ht="15.75" x14ac:dyDescent="0.25">
      <c r="B26" s="51">
        <v>13</v>
      </c>
      <c r="C26" s="45" t="s">
        <v>215</v>
      </c>
      <c r="D26" s="52"/>
      <c r="E26" s="53"/>
      <c r="F26" s="52"/>
      <c r="G26" s="53"/>
      <c r="H26" s="52"/>
      <c r="I26" s="53"/>
    </row>
    <row r="27" spans="2:9" ht="15.75" x14ac:dyDescent="0.25">
      <c r="B27" s="47">
        <v>14</v>
      </c>
      <c r="C27" s="48" t="s">
        <v>216</v>
      </c>
      <c r="D27" s="49"/>
      <c r="E27" s="50"/>
      <c r="F27" s="49"/>
      <c r="G27" s="50"/>
      <c r="H27" s="49"/>
      <c r="I27" s="50"/>
    </row>
    <row r="28" spans="2:9" ht="15.75" x14ac:dyDescent="0.25">
      <c r="B28" s="51">
        <v>15</v>
      </c>
      <c r="C28" s="45" t="s">
        <v>217</v>
      </c>
      <c r="D28" s="52"/>
      <c r="E28" s="53"/>
      <c r="F28" s="52"/>
      <c r="G28" s="53"/>
      <c r="H28" s="52"/>
      <c r="I28" s="53"/>
    </row>
    <row r="29" spans="2:9" ht="15.75" x14ac:dyDescent="0.25">
      <c r="B29" s="47">
        <v>16</v>
      </c>
      <c r="C29" s="48" t="s">
        <v>218</v>
      </c>
      <c r="D29" s="49"/>
      <c r="E29" s="50"/>
      <c r="F29" s="49"/>
      <c r="G29" s="50"/>
      <c r="H29" s="49"/>
      <c r="I29" s="50"/>
    </row>
    <row r="30" spans="2:9" ht="15.75" x14ac:dyDescent="0.25">
      <c r="B30" s="51">
        <v>17</v>
      </c>
      <c r="C30" s="45" t="s">
        <v>219</v>
      </c>
      <c r="D30" s="52"/>
      <c r="E30" s="53"/>
      <c r="F30" s="52"/>
      <c r="G30" s="53"/>
      <c r="H30" s="52"/>
      <c r="I30" s="53"/>
    </row>
    <row r="31" spans="2:9" ht="15.75" x14ac:dyDescent="0.25">
      <c r="B31" s="47">
        <v>18</v>
      </c>
      <c r="C31" s="48" t="s">
        <v>220</v>
      </c>
      <c r="D31" s="49"/>
      <c r="E31" s="50"/>
      <c r="F31" s="49"/>
      <c r="G31" s="50"/>
      <c r="H31" s="49"/>
      <c r="I31" s="50"/>
    </row>
    <row r="32" spans="2:9" ht="15.75" x14ac:dyDescent="0.25">
      <c r="B32" s="51">
        <v>19</v>
      </c>
      <c r="C32" s="45" t="s">
        <v>221</v>
      </c>
      <c r="D32" s="52"/>
      <c r="E32" s="53"/>
      <c r="F32" s="52"/>
      <c r="G32" s="53"/>
      <c r="H32" s="52"/>
      <c r="I32" s="53"/>
    </row>
    <row r="33" spans="2:9" ht="15.75" x14ac:dyDescent="0.25">
      <c r="B33" s="47">
        <v>20</v>
      </c>
      <c r="C33" s="48" t="s">
        <v>222</v>
      </c>
      <c r="D33" s="49"/>
      <c r="E33" s="50"/>
      <c r="F33" s="49"/>
      <c r="G33" s="50"/>
      <c r="H33" s="49"/>
      <c r="I33" s="50"/>
    </row>
    <row r="34" spans="2:9" ht="15.75" x14ac:dyDescent="0.25">
      <c r="B34" s="51">
        <v>21</v>
      </c>
      <c r="C34" s="45" t="s">
        <v>223</v>
      </c>
      <c r="D34" s="52"/>
      <c r="E34" s="53"/>
      <c r="F34" s="52"/>
      <c r="G34" s="53"/>
      <c r="H34" s="52"/>
      <c r="I34" s="53"/>
    </row>
    <row r="35" spans="2:9" ht="15.75" x14ac:dyDescent="0.25">
      <c r="B35" s="47">
        <v>22</v>
      </c>
      <c r="C35" s="48" t="s">
        <v>224</v>
      </c>
      <c r="D35" s="49" t="s">
        <v>210</v>
      </c>
      <c r="E35" s="50">
        <v>2</v>
      </c>
      <c r="F35" s="49"/>
      <c r="G35" s="50"/>
      <c r="H35" s="49"/>
      <c r="I35" s="50"/>
    </row>
    <row r="36" spans="2:9" ht="15.75" x14ac:dyDescent="0.25">
      <c r="B36" s="51">
        <v>23</v>
      </c>
      <c r="C36" s="45" t="s">
        <v>225</v>
      </c>
      <c r="D36" s="52" t="s">
        <v>210</v>
      </c>
      <c r="E36" s="53">
        <v>2</v>
      </c>
      <c r="F36" s="52"/>
      <c r="G36" s="53"/>
      <c r="H36" s="52"/>
      <c r="I36" s="53"/>
    </row>
    <row r="37" spans="2:9" ht="15.75" x14ac:dyDescent="0.25">
      <c r="B37" s="47" t="s">
        <v>226</v>
      </c>
      <c r="C37" s="48"/>
      <c r="D37" s="54" t="s">
        <v>227</v>
      </c>
      <c r="E37" s="55">
        <f>+SUM(E13:E36)</f>
        <v>6</v>
      </c>
      <c r="F37" s="54" t="s">
        <v>227</v>
      </c>
      <c r="G37" s="55">
        <f>+SUM(G13:G36)</f>
        <v>2</v>
      </c>
      <c r="H37" s="54" t="s">
        <v>227</v>
      </c>
      <c r="I37" s="55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21" priority="13">
      <formula>E7=""</formula>
    </cfRule>
  </conditionalFormatting>
  <conditionalFormatting sqref="D7">
    <cfRule type="expression" dxfId="20" priority="42">
      <formula>D7=""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D35" sqref="D35"/>
    </sheetView>
  </sheetViews>
  <sheetFormatPr baseColWidth="10" defaultRowHeight="15" x14ac:dyDescent="0.25"/>
  <cols>
    <col min="6" max="6" width="13.7109375" bestFit="1" customWidth="1"/>
  </cols>
  <sheetData>
    <row r="2" spans="2:9" ht="21" x14ac:dyDescent="0.25">
      <c r="B2" s="100" t="str">
        <f>"PROGRAMA DE OPERACIÓN DEL SERVICIO ("&amp;B7&amp;" - "&amp;C7&amp;")"</f>
        <v>PROGRAMA DE OPERACIÓN DEL SERVICIO (2 - IDA)</v>
      </c>
      <c r="C2" s="100"/>
      <c r="D2" s="100"/>
      <c r="E2" s="100"/>
      <c r="F2" s="100"/>
      <c r="G2" s="100"/>
      <c r="H2" s="100"/>
      <c r="I2" s="100"/>
    </row>
    <row r="4" spans="2:9" x14ac:dyDescent="0.25">
      <c r="B4" s="41" t="s">
        <v>187</v>
      </c>
      <c r="C4" s="41"/>
      <c r="D4" s="41"/>
      <c r="E4" s="41"/>
      <c r="F4" s="41"/>
      <c r="G4" s="41"/>
      <c r="H4" s="41"/>
      <c r="I4" s="41"/>
    </row>
    <row r="6" spans="2:9" x14ac:dyDescent="0.25">
      <c r="B6" s="42" t="s">
        <v>42</v>
      </c>
      <c r="C6" s="42" t="s">
        <v>43</v>
      </c>
      <c r="D6" s="42" t="s">
        <v>45</v>
      </c>
      <c r="E6" s="42" t="s">
        <v>46</v>
      </c>
      <c r="F6" s="42" t="s">
        <v>188</v>
      </c>
      <c r="G6" s="37"/>
    </row>
    <row r="7" spans="2:9" ht="30" x14ac:dyDescent="0.25">
      <c r="B7" s="43">
        <v>2</v>
      </c>
      <c r="C7" s="43" t="s">
        <v>60</v>
      </c>
      <c r="D7" s="44" t="str">
        <f>+'Operador PA'!E36</f>
        <v>Villa Nelda Panicucci</v>
      </c>
      <c r="E7" s="44" t="str">
        <f>+'Operador PA'!G36</f>
        <v>Zona Franca</v>
      </c>
      <c r="F7" s="43" t="str">
        <f>+TAPA!I12</f>
        <v>NORMAL</v>
      </c>
      <c r="G7" s="37"/>
    </row>
    <row r="9" spans="2:9" x14ac:dyDescent="0.25">
      <c r="B9" s="41" t="s">
        <v>189</v>
      </c>
      <c r="C9" s="41"/>
      <c r="D9" s="41"/>
      <c r="E9" s="41"/>
      <c r="F9" s="41"/>
      <c r="G9" s="41"/>
      <c r="H9" s="41"/>
      <c r="I9" s="41"/>
    </row>
    <row r="11" spans="2:9" x14ac:dyDescent="0.25">
      <c r="B11" s="119" t="s">
        <v>190</v>
      </c>
      <c r="C11" s="119" t="s">
        <v>191</v>
      </c>
      <c r="D11" s="120" t="s">
        <v>192</v>
      </c>
      <c r="E11" s="120"/>
      <c r="F11" s="120" t="s">
        <v>193</v>
      </c>
      <c r="G11" s="120"/>
      <c r="H11" s="120" t="s">
        <v>194</v>
      </c>
      <c r="I11" s="120"/>
    </row>
    <row r="12" spans="2:9" ht="30" x14ac:dyDescent="0.25">
      <c r="B12" s="119"/>
      <c r="C12" s="119"/>
      <c r="D12" s="46" t="s">
        <v>195</v>
      </c>
      <c r="E12" s="46" t="s">
        <v>196</v>
      </c>
      <c r="F12" s="46" t="s">
        <v>195</v>
      </c>
      <c r="G12" s="46" t="s">
        <v>196</v>
      </c>
      <c r="H12" s="46" t="s">
        <v>195</v>
      </c>
      <c r="I12" s="46" t="s">
        <v>196</v>
      </c>
    </row>
    <row r="13" spans="2:9" ht="15.75" x14ac:dyDescent="0.25">
      <c r="B13" s="47">
        <v>0</v>
      </c>
      <c r="C13" s="48" t="s">
        <v>197</v>
      </c>
      <c r="D13" s="49"/>
      <c r="E13" s="50"/>
      <c r="F13" s="49"/>
      <c r="G13" s="50"/>
      <c r="H13" s="49"/>
      <c r="I13" s="50"/>
    </row>
    <row r="14" spans="2:9" ht="15.75" x14ac:dyDescent="0.25">
      <c r="B14" s="51">
        <v>1</v>
      </c>
      <c r="C14" s="45" t="s">
        <v>198</v>
      </c>
      <c r="D14" s="52"/>
      <c r="E14" s="53"/>
      <c r="F14" s="52"/>
      <c r="G14" s="53"/>
      <c r="H14" s="52"/>
      <c r="I14" s="53"/>
    </row>
    <row r="15" spans="2:9" ht="15.75" x14ac:dyDescent="0.25">
      <c r="B15" s="47">
        <v>2</v>
      </c>
      <c r="C15" s="48" t="s">
        <v>199</v>
      </c>
      <c r="D15" s="49"/>
      <c r="E15" s="50"/>
      <c r="F15" s="49"/>
      <c r="G15" s="50"/>
      <c r="H15" s="49"/>
      <c r="I15" s="50"/>
    </row>
    <row r="16" spans="2:9" ht="15.75" x14ac:dyDescent="0.25">
      <c r="B16" s="51">
        <v>3</v>
      </c>
      <c r="C16" s="45" t="s">
        <v>200</v>
      </c>
      <c r="D16" s="52"/>
      <c r="E16" s="53"/>
      <c r="F16" s="52"/>
      <c r="G16" s="53"/>
      <c r="H16" s="52"/>
      <c r="I16" s="53"/>
    </row>
    <row r="17" spans="2:9" ht="15.75" x14ac:dyDescent="0.25">
      <c r="B17" s="47">
        <v>4</v>
      </c>
      <c r="C17" s="48" t="s">
        <v>201</v>
      </c>
      <c r="D17" s="49"/>
      <c r="E17" s="50"/>
      <c r="F17" s="49"/>
      <c r="G17" s="50"/>
      <c r="H17" s="49"/>
      <c r="I17" s="50"/>
    </row>
    <row r="18" spans="2:9" ht="15.75" x14ac:dyDescent="0.25">
      <c r="B18" s="51">
        <v>5</v>
      </c>
      <c r="C18" s="45" t="s">
        <v>202</v>
      </c>
      <c r="D18" s="52"/>
      <c r="E18" s="53"/>
      <c r="F18" s="52"/>
      <c r="G18" s="53"/>
      <c r="H18" s="52"/>
      <c r="I18" s="53"/>
    </row>
    <row r="19" spans="2:9" ht="15.75" x14ac:dyDescent="0.25">
      <c r="B19" s="47">
        <v>6</v>
      </c>
      <c r="C19" s="48" t="s">
        <v>203</v>
      </c>
      <c r="D19" s="49" t="s">
        <v>204</v>
      </c>
      <c r="E19" s="50">
        <v>3</v>
      </c>
      <c r="F19" s="49"/>
      <c r="G19" s="50"/>
      <c r="H19" s="49"/>
      <c r="I19" s="50"/>
    </row>
    <row r="20" spans="2:9" ht="15.75" x14ac:dyDescent="0.25">
      <c r="B20" s="51">
        <v>7</v>
      </c>
      <c r="C20" s="45" t="s">
        <v>205</v>
      </c>
      <c r="D20" s="52" t="s">
        <v>206</v>
      </c>
      <c r="E20" s="53">
        <v>9</v>
      </c>
      <c r="F20" s="52"/>
      <c r="G20" s="53"/>
      <c r="H20" s="52"/>
      <c r="I20" s="53"/>
    </row>
    <row r="21" spans="2:9" ht="15.75" x14ac:dyDescent="0.25">
      <c r="B21" s="47">
        <v>8</v>
      </c>
      <c r="C21" s="48" t="s">
        <v>207</v>
      </c>
      <c r="D21" s="49" t="s">
        <v>206</v>
      </c>
      <c r="E21" s="50">
        <v>6</v>
      </c>
      <c r="F21" s="49"/>
      <c r="G21" s="50"/>
      <c r="H21" s="49"/>
      <c r="I21" s="50"/>
    </row>
    <row r="22" spans="2:9" ht="15.75" x14ac:dyDescent="0.25">
      <c r="B22" s="51">
        <v>9</v>
      </c>
      <c r="C22" s="45" t="s">
        <v>208</v>
      </c>
      <c r="D22" s="52" t="s">
        <v>209</v>
      </c>
      <c r="E22" s="53">
        <v>6</v>
      </c>
      <c r="F22" s="52" t="s">
        <v>210</v>
      </c>
      <c r="G22" s="53">
        <v>3</v>
      </c>
      <c r="H22" s="52" t="s">
        <v>210</v>
      </c>
      <c r="I22" s="53">
        <v>2</v>
      </c>
    </row>
    <row r="23" spans="2:9" ht="15.75" x14ac:dyDescent="0.25">
      <c r="B23" s="47">
        <v>10</v>
      </c>
      <c r="C23" s="48" t="s">
        <v>211</v>
      </c>
      <c r="D23" s="49" t="s">
        <v>209</v>
      </c>
      <c r="E23" s="50">
        <v>6</v>
      </c>
      <c r="F23" s="49" t="s">
        <v>212</v>
      </c>
      <c r="G23" s="50">
        <v>3</v>
      </c>
      <c r="H23" s="49" t="s">
        <v>210</v>
      </c>
      <c r="I23" s="50">
        <v>2</v>
      </c>
    </row>
    <row r="24" spans="2:9" ht="15.75" x14ac:dyDescent="0.25">
      <c r="B24" s="51">
        <v>11</v>
      </c>
      <c r="C24" s="45" t="s">
        <v>213</v>
      </c>
      <c r="D24" s="52" t="s">
        <v>206</v>
      </c>
      <c r="E24" s="53">
        <v>6</v>
      </c>
      <c r="F24" s="52" t="s">
        <v>209</v>
      </c>
      <c r="G24" s="53">
        <v>4</v>
      </c>
      <c r="H24" s="52" t="s">
        <v>210</v>
      </c>
      <c r="I24" s="53">
        <v>2</v>
      </c>
    </row>
    <row r="25" spans="2:9" ht="15.75" x14ac:dyDescent="0.25">
      <c r="B25" s="47">
        <v>12</v>
      </c>
      <c r="C25" s="48" t="s">
        <v>214</v>
      </c>
      <c r="D25" s="49" t="s">
        <v>206</v>
      </c>
      <c r="E25" s="50">
        <v>7</v>
      </c>
      <c r="F25" s="49" t="s">
        <v>209</v>
      </c>
      <c r="G25" s="50">
        <v>4</v>
      </c>
      <c r="H25" s="49" t="s">
        <v>210</v>
      </c>
      <c r="I25" s="50">
        <v>2</v>
      </c>
    </row>
    <row r="26" spans="2:9" ht="15.75" x14ac:dyDescent="0.25">
      <c r="B26" s="51">
        <v>13</v>
      </c>
      <c r="C26" s="45" t="s">
        <v>215</v>
      </c>
      <c r="D26" s="52" t="s">
        <v>206</v>
      </c>
      <c r="E26" s="53">
        <v>7</v>
      </c>
      <c r="F26" s="52" t="s">
        <v>209</v>
      </c>
      <c r="G26" s="53">
        <v>4</v>
      </c>
      <c r="H26" s="52" t="s">
        <v>210</v>
      </c>
      <c r="I26" s="53">
        <v>2</v>
      </c>
    </row>
    <row r="27" spans="2:9" ht="15.75" x14ac:dyDescent="0.25">
      <c r="B27" s="47">
        <v>14</v>
      </c>
      <c r="C27" s="48" t="s">
        <v>216</v>
      </c>
      <c r="D27" s="49" t="s">
        <v>206</v>
      </c>
      <c r="E27" s="50">
        <v>6</v>
      </c>
      <c r="F27" s="49" t="s">
        <v>206</v>
      </c>
      <c r="G27" s="50">
        <v>4</v>
      </c>
      <c r="H27" s="49" t="s">
        <v>210</v>
      </c>
      <c r="I27" s="50">
        <v>2</v>
      </c>
    </row>
    <row r="28" spans="2:9" ht="15.75" x14ac:dyDescent="0.25">
      <c r="B28" s="51">
        <v>15</v>
      </c>
      <c r="C28" s="45" t="s">
        <v>217</v>
      </c>
      <c r="D28" s="52" t="s">
        <v>206</v>
      </c>
      <c r="E28" s="53">
        <v>6</v>
      </c>
      <c r="F28" s="52" t="s">
        <v>206</v>
      </c>
      <c r="G28" s="53">
        <v>5</v>
      </c>
      <c r="H28" s="52" t="s">
        <v>210</v>
      </c>
      <c r="I28" s="53">
        <v>2</v>
      </c>
    </row>
    <row r="29" spans="2:9" ht="15.75" x14ac:dyDescent="0.25">
      <c r="B29" s="47">
        <v>16</v>
      </c>
      <c r="C29" s="48" t="s">
        <v>218</v>
      </c>
      <c r="D29" s="49" t="s">
        <v>206</v>
      </c>
      <c r="E29" s="50">
        <v>6</v>
      </c>
      <c r="F29" s="49" t="s">
        <v>206</v>
      </c>
      <c r="G29" s="50">
        <v>5</v>
      </c>
      <c r="H29" s="49" t="s">
        <v>210</v>
      </c>
      <c r="I29" s="50">
        <v>2</v>
      </c>
    </row>
    <row r="30" spans="2:9" ht="15.75" x14ac:dyDescent="0.25">
      <c r="B30" s="51">
        <v>17</v>
      </c>
      <c r="C30" s="45" t="s">
        <v>219</v>
      </c>
      <c r="D30" s="52" t="s">
        <v>206</v>
      </c>
      <c r="E30" s="53">
        <v>7</v>
      </c>
      <c r="F30" s="52" t="s">
        <v>206</v>
      </c>
      <c r="G30" s="53">
        <v>5</v>
      </c>
      <c r="H30" s="52" t="s">
        <v>210</v>
      </c>
      <c r="I30" s="53">
        <v>2</v>
      </c>
    </row>
    <row r="31" spans="2:9" ht="15.75" x14ac:dyDescent="0.25">
      <c r="B31" s="47">
        <v>18</v>
      </c>
      <c r="C31" s="48" t="s">
        <v>220</v>
      </c>
      <c r="D31" s="49" t="s">
        <v>209</v>
      </c>
      <c r="E31" s="50">
        <v>6</v>
      </c>
      <c r="F31" s="49" t="s">
        <v>210</v>
      </c>
      <c r="G31" s="50">
        <v>4</v>
      </c>
      <c r="H31" s="49" t="s">
        <v>210</v>
      </c>
      <c r="I31" s="50">
        <v>2</v>
      </c>
    </row>
    <row r="32" spans="2:9" ht="15.75" x14ac:dyDescent="0.25">
      <c r="B32" s="51">
        <v>19</v>
      </c>
      <c r="C32" s="45" t="s">
        <v>221</v>
      </c>
      <c r="D32" s="52" t="s">
        <v>209</v>
      </c>
      <c r="E32" s="53">
        <v>4</v>
      </c>
      <c r="F32" s="52" t="s">
        <v>210</v>
      </c>
      <c r="G32" s="53">
        <v>4</v>
      </c>
      <c r="H32" s="52" t="s">
        <v>210</v>
      </c>
      <c r="I32" s="53">
        <v>2</v>
      </c>
    </row>
    <row r="33" spans="2:9" ht="15.75" x14ac:dyDescent="0.25">
      <c r="B33" s="47">
        <v>20</v>
      </c>
      <c r="C33" s="48" t="s">
        <v>222</v>
      </c>
      <c r="D33" s="49" t="s">
        <v>210</v>
      </c>
      <c r="E33" s="50">
        <v>4</v>
      </c>
      <c r="F33" s="49" t="s">
        <v>210</v>
      </c>
      <c r="G33" s="50">
        <v>4</v>
      </c>
      <c r="H33" s="49" t="s">
        <v>210</v>
      </c>
      <c r="I33" s="50">
        <v>2</v>
      </c>
    </row>
    <row r="34" spans="2:9" ht="15.75" x14ac:dyDescent="0.25">
      <c r="B34" s="51">
        <v>21</v>
      </c>
      <c r="C34" s="45" t="s">
        <v>223</v>
      </c>
      <c r="D34" s="52" t="s">
        <v>210</v>
      </c>
      <c r="E34" s="53">
        <v>2</v>
      </c>
      <c r="F34" s="52" t="s">
        <v>210</v>
      </c>
      <c r="G34" s="53">
        <v>1</v>
      </c>
      <c r="H34" s="52"/>
      <c r="I34" s="53"/>
    </row>
    <row r="35" spans="2:9" ht="15.75" x14ac:dyDescent="0.25">
      <c r="B35" s="47">
        <v>22</v>
      </c>
      <c r="C35" s="48" t="s">
        <v>224</v>
      </c>
      <c r="D35" s="49"/>
      <c r="E35" s="50"/>
      <c r="F35" s="49"/>
      <c r="G35" s="50"/>
      <c r="H35" s="49"/>
      <c r="I35" s="50"/>
    </row>
    <row r="36" spans="2:9" ht="15.75" x14ac:dyDescent="0.25">
      <c r="B36" s="51">
        <v>23</v>
      </c>
      <c r="C36" s="45" t="s">
        <v>225</v>
      </c>
      <c r="D36" s="52"/>
      <c r="E36" s="53"/>
      <c r="F36" s="52"/>
      <c r="G36" s="53"/>
      <c r="H36" s="52"/>
      <c r="I36" s="53"/>
    </row>
    <row r="37" spans="2:9" ht="15.75" x14ac:dyDescent="0.25">
      <c r="B37" s="47" t="s">
        <v>226</v>
      </c>
      <c r="C37" s="48"/>
      <c r="D37" s="54" t="s">
        <v>227</v>
      </c>
      <c r="E37" s="55">
        <f>+SUM(E13:E36)</f>
        <v>91</v>
      </c>
      <c r="F37" s="54" t="s">
        <v>227</v>
      </c>
      <c r="G37" s="55">
        <f>+SUM(G13:G36)</f>
        <v>50</v>
      </c>
      <c r="H37" s="54" t="s">
        <v>227</v>
      </c>
      <c r="I37" s="55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9" priority="2">
      <formula>E7=""</formula>
    </cfRule>
  </conditionalFormatting>
  <conditionalFormatting sqref="D7">
    <cfRule type="expression" dxfId="18" priority="47">
      <formula>D7=""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70" zoomScaleNormal="70" workbookViewId="0">
      <selection activeCell="E36" sqref="E36"/>
    </sheetView>
  </sheetViews>
  <sheetFormatPr baseColWidth="10" defaultRowHeight="15" x14ac:dyDescent="0.25"/>
  <cols>
    <col min="6" max="6" width="13.7109375" bestFit="1" customWidth="1"/>
  </cols>
  <sheetData>
    <row r="2" spans="2:9" ht="21" x14ac:dyDescent="0.25">
      <c r="B2" s="100" t="str">
        <f>"PROGRAMA DE OPERACIÓN DEL SERVICIO ("&amp;B7&amp;" - "&amp;C7&amp;")"</f>
        <v>PROGRAMA DE OPERACIÓN DEL SERVICIO (2 - REGRESO)</v>
      </c>
      <c r="C2" s="100"/>
      <c r="D2" s="100"/>
      <c r="E2" s="100"/>
      <c r="F2" s="100"/>
      <c r="G2" s="100"/>
      <c r="H2" s="100"/>
      <c r="I2" s="100"/>
    </row>
    <row r="4" spans="2:9" x14ac:dyDescent="0.25">
      <c r="B4" s="41" t="s">
        <v>187</v>
      </c>
      <c r="C4" s="41"/>
      <c r="D4" s="41"/>
      <c r="E4" s="41"/>
      <c r="F4" s="41"/>
      <c r="G4" s="41"/>
      <c r="H4" s="41"/>
      <c r="I4" s="41"/>
    </row>
    <row r="6" spans="2:9" x14ac:dyDescent="0.25">
      <c r="B6" s="42" t="s">
        <v>42</v>
      </c>
      <c r="C6" s="42" t="s">
        <v>43</v>
      </c>
      <c r="D6" s="42" t="s">
        <v>45</v>
      </c>
      <c r="E6" s="42" t="s">
        <v>46</v>
      </c>
      <c r="F6" s="42" t="s">
        <v>188</v>
      </c>
      <c r="G6" s="37"/>
    </row>
    <row r="7" spans="2:9" ht="30" x14ac:dyDescent="0.25">
      <c r="B7" s="43">
        <v>2</v>
      </c>
      <c r="C7" s="43" t="s">
        <v>95</v>
      </c>
      <c r="D7" s="44" t="str">
        <f>+'Operador PA'!E37</f>
        <v>Zona Franca</v>
      </c>
      <c r="E7" s="44" t="str">
        <f>+'Operador PA'!G37</f>
        <v>Villa Nelda Panicucci</v>
      </c>
      <c r="F7" s="43" t="str">
        <f>+TAPA!I12</f>
        <v>NORMAL</v>
      </c>
      <c r="G7" s="37"/>
    </row>
    <row r="9" spans="2:9" x14ac:dyDescent="0.25">
      <c r="B9" s="41" t="s">
        <v>189</v>
      </c>
      <c r="C9" s="41"/>
      <c r="D9" s="41"/>
      <c r="E9" s="41"/>
      <c r="F9" s="41"/>
      <c r="G9" s="41"/>
      <c r="H9" s="41"/>
      <c r="I9" s="41"/>
    </row>
    <row r="11" spans="2:9" x14ac:dyDescent="0.25">
      <c r="B11" s="119" t="s">
        <v>190</v>
      </c>
      <c r="C11" s="119" t="s">
        <v>191</v>
      </c>
      <c r="D11" s="120" t="s">
        <v>192</v>
      </c>
      <c r="E11" s="120"/>
      <c r="F11" s="120" t="s">
        <v>193</v>
      </c>
      <c r="G11" s="120"/>
      <c r="H11" s="120" t="s">
        <v>194</v>
      </c>
      <c r="I11" s="120"/>
    </row>
    <row r="12" spans="2:9" ht="30" x14ac:dyDescent="0.25">
      <c r="B12" s="119"/>
      <c r="C12" s="119"/>
      <c r="D12" s="46" t="s">
        <v>195</v>
      </c>
      <c r="E12" s="46" t="s">
        <v>196</v>
      </c>
      <c r="F12" s="46" t="s">
        <v>195</v>
      </c>
      <c r="G12" s="46" t="s">
        <v>196</v>
      </c>
      <c r="H12" s="46" t="s">
        <v>195</v>
      </c>
      <c r="I12" s="46" t="s">
        <v>196</v>
      </c>
    </row>
    <row r="13" spans="2:9" ht="15.75" x14ac:dyDescent="0.25">
      <c r="B13" s="47">
        <v>0</v>
      </c>
      <c r="C13" s="48" t="s">
        <v>197</v>
      </c>
      <c r="D13" s="49"/>
      <c r="E13" s="50"/>
      <c r="F13" s="49"/>
      <c r="G13" s="50"/>
      <c r="H13" s="49"/>
      <c r="I13" s="50"/>
    </row>
    <row r="14" spans="2:9" ht="15.75" x14ac:dyDescent="0.25">
      <c r="B14" s="51">
        <v>1</v>
      </c>
      <c r="C14" s="45" t="s">
        <v>198</v>
      </c>
      <c r="D14" s="52"/>
      <c r="E14" s="53"/>
      <c r="F14" s="52"/>
      <c r="G14" s="53"/>
      <c r="H14" s="52"/>
      <c r="I14" s="53"/>
    </row>
    <row r="15" spans="2:9" ht="15.75" x14ac:dyDescent="0.25">
      <c r="B15" s="47">
        <v>2</v>
      </c>
      <c r="C15" s="48" t="s">
        <v>199</v>
      </c>
      <c r="D15" s="49"/>
      <c r="E15" s="50"/>
      <c r="F15" s="49"/>
      <c r="G15" s="50"/>
      <c r="H15" s="49"/>
      <c r="I15" s="50"/>
    </row>
    <row r="16" spans="2:9" ht="15.75" x14ac:dyDescent="0.25">
      <c r="B16" s="51">
        <v>3</v>
      </c>
      <c r="C16" s="45" t="s">
        <v>200</v>
      </c>
      <c r="D16" s="52"/>
      <c r="E16" s="53"/>
      <c r="F16" s="52"/>
      <c r="G16" s="53"/>
      <c r="H16" s="52"/>
      <c r="I16" s="53"/>
    </row>
    <row r="17" spans="2:9" ht="15.75" x14ac:dyDescent="0.25">
      <c r="B17" s="47">
        <v>4</v>
      </c>
      <c r="C17" s="48" t="s">
        <v>201</v>
      </c>
      <c r="D17" s="49"/>
      <c r="E17" s="50"/>
      <c r="F17" s="49"/>
      <c r="G17" s="50"/>
      <c r="H17" s="49"/>
      <c r="I17" s="50"/>
    </row>
    <row r="18" spans="2:9" ht="15.75" x14ac:dyDescent="0.25">
      <c r="B18" s="51">
        <v>5</v>
      </c>
      <c r="C18" s="45" t="s">
        <v>202</v>
      </c>
      <c r="D18" s="52"/>
      <c r="E18" s="53"/>
      <c r="F18" s="52"/>
      <c r="G18" s="53"/>
      <c r="H18" s="52"/>
      <c r="I18" s="53"/>
    </row>
    <row r="19" spans="2:9" ht="15.75" x14ac:dyDescent="0.25">
      <c r="B19" s="47">
        <v>6</v>
      </c>
      <c r="C19" s="48" t="s">
        <v>203</v>
      </c>
      <c r="D19" s="49"/>
      <c r="E19" s="50"/>
      <c r="F19" s="49"/>
      <c r="G19" s="50"/>
      <c r="H19" s="49"/>
      <c r="I19" s="50"/>
    </row>
    <row r="20" spans="2:9" ht="15.75" x14ac:dyDescent="0.25">
      <c r="B20" s="51">
        <v>7</v>
      </c>
      <c r="C20" s="45" t="s">
        <v>205</v>
      </c>
      <c r="D20" s="52" t="s">
        <v>206</v>
      </c>
      <c r="E20" s="53">
        <v>9</v>
      </c>
      <c r="F20" s="52"/>
      <c r="G20" s="53"/>
      <c r="H20" s="52"/>
      <c r="I20" s="53"/>
    </row>
    <row r="21" spans="2:9" ht="15.75" x14ac:dyDescent="0.25">
      <c r="B21" s="47">
        <v>8</v>
      </c>
      <c r="C21" s="48" t="s">
        <v>207</v>
      </c>
      <c r="D21" s="49" t="s">
        <v>206</v>
      </c>
      <c r="E21" s="50">
        <v>6</v>
      </c>
      <c r="F21" s="49"/>
      <c r="G21" s="50"/>
      <c r="H21" s="49"/>
      <c r="I21" s="50"/>
    </row>
    <row r="22" spans="2:9" ht="15.75" x14ac:dyDescent="0.25">
      <c r="B22" s="51">
        <v>9</v>
      </c>
      <c r="C22" s="45" t="s">
        <v>208</v>
      </c>
      <c r="D22" s="52" t="s">
        <v>209</v>
      </c>
      <c r="E22" s="53">
        <v>6</v>
      </c>
      <c r="F22" s="52" t="s">
        <v>210</v>
      </c>
      <c r="G22" s="53">
        <v>4</v>
      </c>
      <c r="H22" s="52" t="s">
        <v>210</v>
      </c>
      <c r="I22" s="53">
        <v>2</v>
      </c>
    </row>
    <row r="23" spans="2:9" ht="15.75" x14ac:dyDescent="0.25">
      <c r="B23" s="47">
        <v>10</v>
      </c>
      <c r="C23" s="48" t="s">
        <v>211</v>
      </c>
      <c r="D23" s="49" t="s">
        <v>209</v>
      </c>
      <c r="E23" s="50">
        <v>6</v>
      </c>
      <c r="F23" s="49" t="s">
        <v>212</v>
      </c>
      <c r="G23" s="50">
        <v>3</v>
      </c>
      <c r="H23" s="49" t="s">
        <v>210</v>
      </c>
      <c r="I23" s="50">
        <v>2</v>
      </c>
    </row>
    <row r="24" spans="2:9" ht="15.75" x14ac:dyDescent="0.25">
      <c r="B24" s="51">
        <v>11</v>
      </c>
      <c r="C24" s="45" t="s">
        <v>213</v>
      </c>
      <c r="D24" s="52" t="s">
        <v>206</v>
      </c>
      <c r="E24" s="53">
        <v>6</v>
      </c>
      <c r="F24" s="52" t="s">
        <v>209</v>
      </c>
      <c r="G24" s="53">
        <v>4</v>
      </c>
      <c r="H24" s="52" t="s">
        <v>210</v>
      </c>
      <c r="I24" s="53">
        <v>2</v>
      </c>
    </row>
    <row r="25" spans="2:9" ht="15.75" x14ac:dyDescent="0.25">
      <c r="B25" s="47">
        <v>12</v>
      </c>
      <c r="C25" s="48" t="s">
        <v>214</v>
      </c>
      <c r="D25" s="49" t="s">
        <v>206</v>
      </c>
      <c r="E25" s="50">
        <v>7</v>
      </c>
      <c r="F25" s="49" t="s">
        <v>209</v>
      </c>
      <c r="G25" s="50">
        <v>4</v>
      </c>
      <c r="H25" s="49" t="s">
        <v>210</v>
      </c>
      <c r="I25" s="50">
        <v>2</v>
      </c>
    </row>
    <row r="26" spans="2:9" ht="15.75" x14ac:dyDescent="0.25">
      <c r="B26" s="51">
        <v>13</v>
      </c>
      <c r="C26" s="45" t="s">
        <v>215</v>
      </c>
      <c r="D26" s="52" t="s">
        <v>206</v>
      </c>
      <c r="E26" s="53">
        <v>7</v>
      </c>
      <c r="F26" s="52" t="s">
        <v>209</v>
      </c>
      <c r="G26" s="53">
        <v>4</v>
      </c>
      <c r="H26" s="52" t="s">
        <v>210</v>
      </c>
      <c r="I26" s="53">
        <v>2</v>
      </c>
    </row>
    <row r="27" spans="2:9" ht="15.75" x14ac:dyDescent="0.25">
      <c r="B27" s="47">
        <v>14</v>
      </c>
      <c r="C27" s="48" t="s">
        <v>216</v>
      </c>
      <c r="D27" s="49" t="s">
        <v>206</v>
      </c>
      <c r="E27" s="50">
        <v>6</v>
      </c>
      <c r="F27" s="49" t="s">
        <v>206</v>
      </c>
      <c r="G27" s="50">
        <v>4</v>
      </c>
      <c r="H27" s="49" t="s">
        <v>210</v>
      </c>
      <c r="I27" s="50">
        <v>2</v>
      </c>
    </row>
    <row r="28" spans="2:9" ht="15.75" x14ac:dyDescent="0.25">
      <c r="B28" s="51">
        <v>15</v>
      </c>
      <c r="C28" s="45" t="s">
        <v>217</v>
      </c>
      <c r="D28" s="52" t="s">
        <v>206</v>
      </c>
      <c r="E28" s="53">
        <v>6</v>
      </c>
      <c r="F28" s="52" t="s">
        <v>206</v>
      </c>
      <c r="G28" s="53">
        <v>4</v>
      </c>
      <c r="H28" s="52" t="s">
        <v>210</v>
      </c>
      <c r="I28" s="53">
        <v>2</v>
      </c>
    </row>
    <row r="29" spans="2:9" ht="15.75" x14ac:dyDescent="0.25">
      <c r="B29" s="47">
        <v>16</v>
      </c>
      <c r="C29" s="48" t="s">
        <v>218</v>
      </c>
      <c r="D29" s="49" t="s">
        <v>206</v>
      </c>
      <c r="E29" s="50">
        <v>6</v>
      </c>
      <c r="F29" s="49" t="s">
        <v>206</v>
      </c>
      <c r="G29" s="50">
        <v>5</v>
      </c>
      <c r="H29" s="49" t="s">
        <v>210</v>
      </c>
      <c r="I29" s="50">
        <v>2</v>
      </c>
    </row>
    <row r="30" spans="2:9" ht="15.75" x14ac:dyDescent="0.25">
      <c r="B30" s="51">
        <v>17</v>
      </c>
      <c r="C30" s="45" t="s">
        <v>219</v>
      </c>
      <c r="D30" s="52" t="s">
        <v>206</v>
      </c>
      <c r="E30" s="53">
        <v>7</v>
      </c>
      <c r="F30" s="52" t="s">
        <v>206</v>
      </c>
      <c r="G30" s="53">
        <v>5</v>
      </c>
      <c r="H30" s="52" t="s">
        <v>210</v>
      </c>
      <c r="I30" s="53">
        <v>2</v>
      </c>
    </row>
    <row r="31" spans="2:9" ht="15.75" x14ac:dyDescent="0.25">
      <c r="B31" s="47">
        <v>18</v>
      </c>
      <c r="C31" s="48" t="s">
        <v>220</v>
      </c>
      <c r="D31" s="49" t="s">
        <v>209</v>
      </c>
      <c r="E31" s="50">
        <v>5</v>
      </c>
      <c r="F31" s="49" t="s">
        <v>210</v>
      </c>
      <c r="G31" s="50">
        <v>4</v>
      </c>
      <c r="H31" s="49" t="s">
        <v>210</v>
      </c>
      <c r="I31" s="50">
        <v>2</v>
      </c>
    </row>
    <row r="32" spans="2:9" ht="15.75" x14ac:dyDescent="0.25">
      <c r="B32" s="51">
        <v>19</v>
      </c>
      <c r="C32" s="45" t="s">
        <v>221</v>
      </c>
      <c r="D32" s="52" t="s">
        <v>209</v>
      </c>
      <c r="E32" s="53">
        <v>5</v>
      </c>
      <c r="F32" s="52" t="s">
        <v>210</v>
      </c>
      <c r="G32" s="53">
        <v>4</v>
      </c>
      <c r="H32" s="52" t="s">
        <v>210</v>
      </c>
      <c r="I32" s="53">
        <v>2</v>
      </c>
    </row>
    <row r="33" spans="2:9" ht="15.75" x14ac:dyDescent="0.25">
      <c r="B33" s="47">
        <v>20</v>
      </c>
      <c r="C33" s="48" t="s">
        <v>222</v>
      </c>
      <c r="D33" s="49" t="s">
        <v>210</v>
      </c>
      <c r="E33" s="50">
        <v>4</v>
      </c>
      <c r="F33" s="49" t="s">
        <v>210</v>
      </c>
      <c r="G33" s="50">
        <v>4</v>
      </c>
      <c r="H33" s="49" t="s">
        <v>210</v>
      </c>
      <c r="I33" s="50">
        <v>2</v>
      </c>
    </row>
    <row r="34" spans="2:9" ht="15.75" x14ac:dyDescent="0.25">
      <c r="B34" s="51">
        <v>21</v>
      </c>
      <c r="C34" s="45" t="s">
        <v>223</v>
      </c>
      <c r="D34" s="52" t="s">
        <v>210</v>
      </c>
      <c r="E34" s="53">
        <v>2</v>
      </c>
      <c r="F34" s="52" t="s">
        <v>210</v>
      </c>
      <c r="G34" s="53">
        <v>1</v>
      </c>
      <c r="H34" s="52"/>
      <c r="I34" s="53"/>
    </row>
    <row r="35" spans="2:9" ht="15.75" x14ac:dyDescent="0.25">
      <c r="B35" s="47">
        <v>22</v>
      </c>
      <c r="C35" s="48" t="s">
        <v>224</v>
      </c>
      <c r="D35" s="49"/>
      <c r="E35" s="50"/>
      <c r="F35" s="49"/>
      <c r="G35" s="50"/>
      <c r="H35" s="49"/>
      <c r="I35" s="50"/>
    </row>
    <row r="36" spans="2:9" ht="15.75" x14ac:dyDescent="0.25">
      <c r="B36" s="51">
        <v>23</v>
      </c>
      <c r="C36" s="45" t="s">
        <v>225</v>
      </c>
      <c r="D36" s="52"/>
      <c r="E36" s="53"/>
      <c r="F36" s="52"/>
      <c r="G36" s="53"/>
      <c r="H36" s="52"/>
      <c r="I36" s="53"/>
    </row>
    <row r="37" spans="2:9" ht="15.75" x14ac:dyDescent="0.25">
      <c r="B37" s="47" t="s">
        <v>226</v>
      </c>
      <c r="C37" s="48"/>
      <c r="D37" s="54" t="s">
        <v>227</v>
      </c>
      <c r="E37" s="55">
        <f>+SUM(E13:E36)</f>
        <v>88</v>
      </c>
      <c r="F37" s="54" t="s">
        <v>227</v>
      </c>
      <c r="G37" s="55">
        <f>+SUM(G13:G36)</f>
        <v>50</v>
      </c>
      <c r="H37" s="54" t="s">
        <v>227</v>
      </c>
      <c r="I37" s="55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7" priority="1">
      <formula>E7=""</formula>
    </cfRule>
  </conditionalFormatting>
  <conditionalFormatting sqref="D7">
    <cfRule type="expression" dxfId="16" priority="46">
      <formula>D7=""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G14" sqref="G14"/>
    </sheetView>
  </sheetViews>
  <sheetFormatPr baseColWidth="10" defaultRowHeight="15" x14ac:dyDescent="0.25"/>
  <cols>
    <col min="5" max="5" width="13.85546875" customWidth="1"/>
  </cols>
  <sheetData>
    <row r="2" spans="2:9" ht="21" x14ac:dyDescent="0.25">
      <c r="B2" s="100" t="str">
        <f>"PROGRAMA DE OPERACIÓN DEL SERVICIO ("&amp;B7&amp;" - "&amp;C7&amp;")"</f>
        <v>PROGRAMA DE OPERACIÓN DEL SERVICIO (2VN - IDA)</v>
      </c>
      <c r="C2" s="100"/>
      <c r="D2" s="100"/>
      <c r="E2" s="100"/>
      <c r="F2" s="100"/>
      <c r="G2" s="100"/>
      <c r="H2" s="100"/>
      <c r="I2" s="100"/>
    </row>
    <row r="4" spans="2:9" x14ac:dyDescent="0.25">
      <c r="B4" s="41" t="s">
        <v>187</v>
      </c>
      <c r="C4" s="41"/>
      <c r="D4" s="41"/>
      <c r="E4" s="41"/>
      <c r="F4" s="41"/>
      <c r="G4" s="41"/>
      <c r="H4" s="41"/>
      <c r="I4" s="41"/>
    </row>
    <row r="6" spans="2:9" x14ac:dyDescent="0.25">
      <c r="B6" s="42" t="s">
        <v>42</v>
      </c>
      <c r="C6" s="42" t="s">
        <v>43</v>
      </c>
      <c r="D6" s="42" t="s">
        <v>45</v>
      </c>
      <c r="E6" s="42" t="s">
        <v>46</v>
      </c>
      <c r="F6" s="42" t="s">
        <v>188</v>
      </c>
      <c r="G6" s="37"/>
    </row>
    <row r="7" spans="2:9" ht="30" x14ac:dyDescent="0.25">
      <c r="B7" s="43" t="s">
        <v>58</v>
      </c>
      <c r="C7" s="43" t="s">
        <v>60</v>
      </c>
      <c r="D7" s="44" t="str">
        <f>+'Operador PA'!E38</f>
        <v>Villa Nelda Panicucci</v>
      </c>
      <c r="E7" s="44" t="str">
        <f>+'Operador PA'!G38</f>
        <v>Universidad de Magallanes</v>
      </c>
      <c r="F7" s="43" t="str">
        <f>+TAPA!I12</f>
        <v>NORMAL</v>
      </c>
      <c r="G7" s="37"/>
    </row>
    <row r="9" spans="2:9" x14ac:dyDescent="0.25">
      <c r="B9" s="41" t="s">
        <v>189</v>
      </c>
      <c r="C9" s="41"/>
      <c r="D9" s="41"/>
      <c r="E9" s="41"/>
      <c r="F9" s="41"/>
      <c r="G9" s="41"/>
      <c r="H9" s="41"/>
      <c r="I9" s="41"/>
    </row>
    <row r="11" spans="2:9" x14ac:dyDescent="0.25">
      <c r="B11" s="119" t="s">
        <v>190</v>
      </c>
      <c r="C11" s="119" t="s">
        <v>191</v>
      </c>
      <c r="D11" s="120" t="s">
        <v>192</v>
      </c>
      <c r="E11" s="120"/>
      <c r="F11" s="120" t="s">
        <v>193</v>
      </c>
      <c r="G11" s="120"/>
      <c r="H11" s="120" t="s">
        <v>194</v>
      </c>
      <c r="I11" s="120"/>
    </row>
    <row r="12" spans="2:9" ht="30" x14ac:dyDescent="0.25">
      <c r="B12" s="119"/>
      <c r="C12" s="119"/>
      <c r="D12" s="46" t="s">
        <v>195</v>
      </c>
      <c r="E12" s="46" t="s">
        <v>196</v>
      </c>
      <c r="F12" s="46" t="s">
        <v>195</v>
      </c>
      <c r="G12" s="46" t="s">
        <v>196</v>
      </c>
      <c r="H12" s="46" t="s">
        <v>195</v>
      </c>
      <c r="I12" s="46" t="s">
        <v>196</v>
      </c>
    </row>
    <row r="13" spans="2:9" ht="15.75" x14ac:dyDescent="0.25">
      <c r="B13" s="47">
        <v>0</v>
      </c>
      <c r="C13" s="48" t="s">
        <v>197</v>
      </c>
      <c r="D13" s="49" t="s">
        <v>210</v>
      </c>
      <c r="E13" s="50">
        <v>2</v>
      </c>
      <c r="F13" s="49" t="s">
        <v>210</v>
      </c>
      <c r="G13" s="50">
        <v>2</v>
      </c>
      <c r="H13" s="49"/>
      <c r="I13" s="50"/>
    </row>
    <row r="14" spans="2:9" ht="15.75" x14ac:dyDescent="0.25">
      <c r="B14" s="51">
        <v>1</v>
      </c>
      <c r="C14" s="45" t="s">
        <v>198</v>
      </c>
      <c r="D14" s="52"/>
      <c r="E14" s="53"/>
      <c r="F14" s="52"/>
      <c r="G14" s="53"/>
      <c r="H14" s="52"/>
      <c r="I14" s="53"/>
    </row>
    <row r="15" spans="2:9" ht="15.75" x14ac:dyDescent="0.25">
      <c r="B15" s="47">
        <v>2</v>
      </c>
      <c r="C15" s="48" t="s">
        <v>199</v>
      </c>
      <c r="D15" s="49"/>
      <c r="E15" s="50"/>
      <c r="F15" s="49"/>
      <c r="G15" s="50"/>
      <c r="H15" s="49"/>
      <c r="I15" s="50"/>
    </row>
    <row r="16" spans="2:9" ht="15.75" x14ac:dyDescent="0.25">
      <c r="B16" s="51">
        <v>3</v>
      </c>
      <c r="C16" s="45" t="s">
        <v>200</v>
      </c>
      <c r="D16" s="52"/>
      <c r="E16" s="53"/>
      <c r="F16" s="52"/>
      <c r="G16" s="53"/>
      <c r="H16" s="52"/>
      <c r="I16" s="53"/>
    </row>
    <row r="17" spans="2:9" ht="15.75" x14ac:dyDescent="0.25">
      <c r="B17" s="47">
        <v>4</v>
      </c>
      <c r="C17" s="48" t="s">
        <v>201</v>
      </c>
      <c r="D17" s="49"/>
      <c r="E17" s="50"/>
      <c r="F17" s="49"/>
      <c r="G17" s="50"/>
      <c r="H17" s="49"/>
      <c r="I17" s="50"/>
    </row>
    <row r="18" spans="2:9" ht="15.75" x14ac:dyDescent="0.25">
      <c r="B18" s="51">
        <v>5</v>
      </c>
      <c r="C18" s="45" t="s">
        <v>202</v>
      </c>
      <c r="D18" s="52"/>
      <c r="E18" s="53"/>
      <c r="F18" s="52"/>
      <c r="G18" s="53"/>
      <c r="H18" s="52"/>
      <c r="I18" s="53"/>
    </row>
    <row r="19" spans="2:9" ht="15.75" x14ac:dyDescent="0.25">
      <c r="B19" s="47">
        <v>6</v>
      </c>
      <c r="C19" s="48" t="s">
        <v>203</v>
      </c>
      <c r="D19" s="49"/>
      <c r="E19" s="50"/>
      <c r="F19" s="49"/>
      <c r="G19" s="50"/>
      <c r="H19" s="49"/>
      <c r="I19" s="50"/>
    </row>
    <row r="20" spans="2:9" ht="15.75" x14ac:dyDescent="0.25">
      <c r="B20" s="51">
        <v>7</v>
      </c>
      <c r="C20" s="45" t="s">
        <v>205</v>
      </c>
      <c r="D20" s="52"/>
      <c r="E20" s="53"/>
      <c r="F20" s="52"/>
      <c r="G20" s="53"/>
      <c r="H20" s="52"/>
      <c r="I20" s="53"/>
    </row>
    <row r="21" spans="2:9" ht="15.75" x14ac:dyDescent="0.25">
      <c r="B21" s="47">
        <v>8</v>
      </c>
      <c r="C21" s="48" t="s">
        <v>207</v>
      </c>
      <c r="D21" s="49"/>
      <c r="E21" s="50"/>
      <c r="F21" s="49"/>
      <c r="G21" s="50"/>
      <c r="H21" s="49"/>
      <c r="I21" s="50"/>
    </row>
    <row r="22" spans="2:9" ht="15.75" x14ac:dyDescent="0.25">
      <c r="B22" s="51">
        <v>9</v>
      </c>
      <c r="C22" s="45" t="s">
        <v>208</v>
      </c>
      <c r="D22" s="52"/>
      <c r="E22" s="53"/>
      <c r="F22" s="52"/>
      <c r="G22" s="53"/>
      <c r="H22" s="52"/>
      <c r="I22" s="53"/>
    </row>
    <row r="23" spans="2:9" ht="15.75" x14ac:dyDescent="0.25">
      <c r="B23" s="47">
        <v>10</v>
      </c>
      <c r="C23" s="48" t="s">
        <v>211</v>
      </c>
      <c r="D23" s="49"/>
      <c r="E23" s="50"/>
      <c r="F23" s="49"/>
      <c r="G23" s="50"/>
      <c r="H23" s="49"/>
      <c r="I23" s="50"/>
    </row>
    <row r="24" spans="2:9" ht="15.75" x14ac:dyDescent="0.25">
      <c r="B24" s="51">
        <v>11</v>
      </c>
      <c r="C24" s="45" t="s">
        <v>213</v>
      </c>
      <c r="D24" s="52"/>
      <c r="E24" s="53"/>
      <c r="F24" s="52"/>
      <c r="G24" s="53"/>
      <c r="H24" s="52"/>
      <c r="I24" s="53"/>
    </row>
    <row r="25" spans="2:9" ht="15.75" x14ac:dyDescent="0.25">
      <c r="B25" s="47">
        <v>12</v>
      </c>
      <c r="C25" s="48" t="s">
        <v>214</v>
      </c>
      <c r="D25" s="49"/>
      <c r="E25" s="50"/>
      <c r="F25" s="49"/>
      <c r="G25" s="50"/>
      <c r="H25" s="49"/>
      <c r="I25" s="50"/>
    </row>
    <row r="26" spans="2:9" ht="15.75" x14ac:dyDescent="0.25">
      <c r="B26" s="51">
        <v>13</v>
      </c>
      <c r="C26" s="45" t="s">
        <v>215</v>
      </c>
      <c r="D26" s="52"/>
      <c r="E26" s="53"/>
      <c r="F26" s="52"/>
      <c r="G26" s="53"/>
      <c r="H26" s="52"/>
      <c r="I26" s="53"/>
    </row>
    <row r="27" spans="2:9" ht="15.75" x14ac:dyDescent="0.25">
      <c r="B27" s="47">
        <v>14</v>
      </c>
      <c r="C27" s="48" t="s">
        <v>216</v>
      </c>
      <c r="D27" s="49"/>
      <c r="E27" s="50"/>
      <c r="F27" s="49"/>
      <c r="G27" s="50"/>
      <c r="H27" s="49"/>
      <c r="I27" s="50"/>
    </row>
    <row r="28" spans="2:9" ht="15.75" x14ac:dyDescent="0.25">
      <c r="B28" s="51">
        <v>15</v>
      </c>
      <c r="C28" s="45" t="s">
        <v>217</v>
      </c>
      <c r="D28" s="52"/>
      <c r="E28" s="53"/>
      <c r="F28" s="52"/>
      <c r="G28" s="53"/>
      <c r="H28" s="52"/>
      <c r="I28" s="53"/>
    </row>
    <row r="29" spans="2:9" ht="15.75" x14ac:dyDescent="0.25">
      <c r="B29" s="47">
        <v>16</v>
      </c>
      <c r="C29" s="48" t="s">
        <v>218</v>
      </c>
      <c r="D29" s="49"/>
      <c r="E29" s="50"/>
      <c r="F29" s="49"/>
      <c r="G29" s="50"/>
      <c r="H29" s="49"/>
      <c r="I29" s="50"/>
    </row>
    <row r="30" spans="2:9" ht="15.75" x14ac:dyDescent="0.25">
      <c r="B30" s="51">
        <v>17</v>
      </c>
      <c r="C30" s="45" t="s">
        <v>219</v>
      </c>
      <c r="D30" s="52"/>
      <c r="E30" s="53"/>
      <c r="F30" s="52"/>
      <c r="G30" s="53"/>
      <c r="H30" s="52"/>
      <c r="I30" s="53"/>
    </row>
    <row r="31" spans="2:9" ht="15.75" x14ac:dyDescent="0.25">
      <c r="B31" s="47">
        <v>18</v>
      </c>
      <c r="C31" s="48" t="s">
        <v>220</v>
      </c>
      <c r="D31" s="49"/>
      <c r="E31" s="50"/>
      <c r="F31" s="49"/>
      <c r="G31" s="50"/>
      <c r="H31" s="49"/>
      <c r="I31" s="50"/>
    </row>
    <row r="32" spans="2:9" ht="15.75" x14ac:dyDescent="0.25">
      <c r="B32" s="51">
        <v>19</v>
      </c>
      <c r="C32" s="45" t="s">
        <v>221</v>
      </c>
      <c r="D32" s="52"/>
      <c r="E32" s="53"/>
      <c r="F32" s="52"/>
      <c r="G32" s="53"/>
      <c r="H32" s="52"/>
      <c r="I32" s="53"/>
    </row>
    <row r="33" spans="2:9" ht="15.75" x14ac:dyDescent="0.25">
      <c r="B33" s="47">
        <v>20</v>
      </c>
      <c r="C33" s="48" t="s">
        <v>222</v>
      </c>
      <c r="D33" s="49"/>
      <c r="E33" s="50"/>
      <c r="F33" s="49"/>
      <c r="G33" s="50"/>
      <c r="H33" s="49"/>
      <c r="I33" s="50"/>
    </row>
    <row r="34" spans="2:9" ht="15.75" x14ac:dyDescent="0.25">
      <c r="B34" s="51">
        <v>21</v>
      </c>
      <c r="C34" s="45" t="s">
        <v>223</v>
      </c>
      <c r="D34" s="52"/>
      <c r="E34" s="53"/>
      <c r="F34" s="52"/>
      <c r="G34" s="53"/>
      <c r="H34" s="52"/>
      <c r="I34" s="53"/>
    </row>
    <row r="35" spans="2:9" ht="15.75" x14ac:dyDescent="0.25">
      <c r="B35" s="47">
        <v>22</v>
      </c>
      <c r="C35" s="48" t="s">
        <v>224</v>
      </c>
      <c r="D35" s="49" t="s">
        <v>210</v>
      </c>
      <c r="E35" s="50">
        <v>2</v>
      </c>
      <c r="F35" s="49"/>
      <c r="G35" s="50"/>
      <c r="H35" s="49"/>
      <c r="I35" s="50"/>
    </row>
    <row r="36" spans="2:9" ht="15.75" x14ac:dyDescent="0.25">
      <c r="B36" s="51">
        <v>23</v>
      </c>
      <c r="C36" s="45" t="s">
        <v>225</v>
      </c>
      <c r="D36" s="52" t="s">
        <v>210</v>
      </c>
      <c r="E36" s="53">
        <v>2</v>
      </c>
      <c r="F36" s="52"/>
      <c r="G36" s="53"/>
      <c r="H36" s="52"/>
      <c r="I36" s="53"/>
    </row>
    <row r="37" spans="2:9" ht="15.75" x14ac:dyDescent="0.25">
      <c r="B37" s="47" t="s">
        <v>226</v>
      </c>
      <c r="C37" s="48"/>
      <c r="D37" s="54" t="s">
        <v>227</v>
      </c>
      <c r="E37" s="55">
        <f>+SUM(E13:E36)</f>
        <v>6</v>
      </c>
      <c r="F37" s="54" t="s">
        <v>227</v>
      </c>
      <c r="G37" s="55">
        <f>+SUM(G13:G36)</f>
        <v>2</v>
      </c>
      <c r="H37" s="54" t="s">
        <v>227</v>
      </c>
      <c r="I37" s="55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5" priority="6">
      <formula>E7=""</formula>
    </cfRule>
  </conditionalFormatting>
  <conditionalFormatting sqref="D7">
    <cfRule type="expression" dxfId="14" priority="45">
      <formula>D7=""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zoomScale="85" zoomScaleNormal="85" workbookViewId="0">
      <selection activeCell="G14" sqref="G14"/>
    </sheetView>
  </sheetViews>
  <sheetFormatPr baseColWidth="10" defaultRowHeight="15" x14ac:dyDescent="0.25"/>
  <cols>
    <col min="4" max="4" width="13.85546875" customWidth="1"/>
  </cols>
  <sheetData>
    <row r="2" spans="2:9" ht="21" x14ac:dyDescent="0.25">
      <c r="B2" s="100" t="str">
        <f>"PROGRAMA DE OPERACIÓN DEL SERVICIO ("&amp;B7&amp;" - "&amp;C7&amp;")"</f>
        <v>PROGRAMA DE OPERACIÓN DEL SERVICIO (2VN - REGRESO)</v>
      </c>
      <c r="C2" s="100"/>
      <c r="D2" s="100"/>
      <c r="E2" s="100"/>
      <c r="F2" s="100"/>
      <c r="G2" s="100"/>
      <c r="H2" s="100"/>
      <c r="I2" s="100"/>
    </row>
    <row r="4" spans="2:9" x14ac:dyDescent="0.25">
      <c r="B4" s="41" t="s">
        <v>187</v>
      </c>
      <c r="C4" s="41"/>
      <c r="D4" s="41"/>
      <c r="E4" s="41"/>
      <c r="F4" s="41"/>
      <c r="G4" s="41"/>
      <c r="H4" s="41"/>
      <c r="I4" s="41"/>
    </row>
    <row r="6" spans="2:9" x14ac:dyDescent="0.25">
      <c r="B6" s="42" t="s">
        <v>42</v>
      </c>
      <c r="C6" s="42" t="s">
        <v>43</v>
      </c>
      <c r="D6" s="42" t="s">
        <v>45</v>
      </c>
      <c r="E6" s="42" t="s">
        <v>46</v>
      </c>
      <c r="F6" s="42" t="s">
        <v>188</v>
      </c>
      <c r="G6" s="37"/>
    </row>
    <row r="7" spans="2:9" ht="30" x14ac:dyDescent="0.25">
      <c r="B7" s="43" t="s">
        <v>58</v>
      </c>
      <c r="C7" s="43" t="s">
        <v>95</v>
      </c>
      <c r="D7" s="44" t="str">
        <f>+'Operador PA'!E39</f>
        <v>Universidad de Magallanes</v>
      </c>
      <c r="E7" s="44" t="str">
        <f>+'Operador PA'!G39</f>
        <v>Villa Nelda Panicucci</v>
      </c>
      <c r="F7" s="43" t="str">
        <f>+TAPA!I12</f>
        <v>NORMAL</v>
      </c>
      <c r="G7" s="37"/>
    </row>
    <row r="9" spans="2:9" x14ac:dyDescent="0.25">
      <c r="B9" s="41" t="s">
        <v>189</v>
      </c>
      <c r="C9" s="41"/>
      <c r="D9" s="41"/>
      <c r="E9" s="41"/>
      <c r="F9" s="41"/>
      <c r="G9" s="41"/>
      <c r="H9" s="41"/>
      <c r="I9" s="41"/>
    </row>
    <row r="11" spans="2:9" x14ac:dyDescent="0.25">
      <c r="B11" s="119" t="s">
        <v>190</v>
      </c>
      <c r="C11" s="119" t="s">
        <v>191</v>
      </c>
      <c r="D11" s="120" t="s">
        <v>192</v>
      </c>
      <c r="E11" s="120"/>
      <c r="F11" s="120" t="s">
        <v>193</v>
      </c>
      <c r="G11" s="120"/>
      <c r="H11" s="120" t="s">
        <v>194</v>
      </c>
      <c r="I11" s="120"/>
    </row>
    <row r="12" spans="2:9" ht="30" x14ac:dyDescent="0.25">
      <c r="B12" s="119"/>
      <c r="C12" s="119"/>
      <c r="D12" s="46" t="s">
        <v>195</v>
      </c>
      <c r="E12" s="46" t="s">
        <v>196</v>
      </c>
      <c r="F12" s="46" t="s">
        <v>195</v>
      </c>
      <c r="G12" s="46" t="s">
        <v>196</v>
      </c>
      <c r="H12" s="46" t="s">
        <v>195</v>
      </c>
      <c r="I12" s="46" t="s">
        <v>196</v>
      </c>
    </row>
    <row r="13" spans="2:9" ht="15.75" x14ac:dyDescent="0.25">
      <c r="B13" s="47">
        <v>0</v>
      </c>
      <c r="C13" s="48" t="s">
        <v>197</v>
      </c>
      <c r="D13" s="49" t="s">
        <v>210</v>
      </c>
      <c r="E13" s="50">
        <v>2</v>
      </c>
      <c r="F13" s="49" t="s">
        <v>210</v>
      </c>
      <c r="G13" s="50">
        <v>2</v>
      </c>
      <c r="H13" s="49"/>
      <c r="I13" s="50"/>
    </row>
    <row r="14" spans="2:9" ht="15.75" x14ac:dyDescent="0.25">
      <c r="B14" s="51">
        <v>1</v>
      </c>
      <c r="C14" s="45" t="s">
        <v>198</v>
      </c>
      <c r="D14" s="52"/>
      <c r="E14" s="53"/>
      <c r="F14" s="52"/>
      <c r="G14" s="53"/>
      <c r="H14" s="52"/>
      <c r="I14" s="53"/>
    </row>
    <row r="15" spans="2:9" ht="15.75" x14ac:dyDescent="0.25">
      <c r="B15" s="47">
        <v>2</v>
      </c>
      <c r="C15" s="48" t="s">
        <v>199</v>
      </c>
      <c r="D15" s="49"/>
      <c r="E15" s="50"/>
      <c r="F15" s="49"/>
      <c r="G15" s="50"/>
      <c r="H15" s="49"/>
      <c r="I15" s="50"/>
    </row>
    <row r="16" spans="2:9" ht="15.75" x14ac:dyDescent="0.25">
      <c r="B16" s="51">
        <v>3</v>
      </c>
      <c r="C16" s="45" t="s">
        <v>200</v>
      </c>
      <c r="D16" s="52"/>
      <c r="E16" s="53"/>
      <c r="F16" s="52"/>
      <c r="G16" s="53"/>
      <c r="H16" s="52"/>
      <c r="I16" s="53"/>
    </row>
    <row r="17" spans="2:9" ht="15.75" x14ac:dyDescent="0.25">
      <c r="B17" s="47">
        <v>4</v>
      </c>
      <c r="C17" s="48" t="s">
        <v>201</v>
      </c>
      <c r="D17" s="49"/>
      <c r="E17" s="50"/>
      <c r="F17" s="49"/>
      <c r="G17" s="50"/>
      <c r="H17" s="49"/>
      <c r="I17" s="50"/>
    </row>
    <row r="18" spans="2:9" ht="15.75" x14ac:dyDescent="0.25">
      <c r="B18" s="51">
        <v>5</v>
      </c>
      <c r="C18" s="45" t="s">
        <v>202</v>
      </c>
      <c r="D18" s="52"/>
      <c r="E18" s="53"/>
      <c r="F18" s="52"/>
      <c r="G18" s="53"/>
      <c r="H18" s="52"/>
      <c r="I18" s="53"/>
    </row>
    <row r="19" spans="2:9" ht="15.75" x14ac:dyDescent="0.25">
      <c r="B19" s="47">
        <v>6</v>
      </c>
      <c r="C19" s="48" t="s">
        <v>203</v>
      </c>
      <c r="D19" s="49"/>
      <c r="E19" s="50"/>
      <c r="F19" s="49"/>
      <c r="G19" s="50"/>
      <c r="H19" s="49"/>
      <c r="I19" s="50"/>
    </row>
    <row r="20" spans="2:9" ht="15.75" x14ac:dyDescent="0.25">
      <c r="B20" s="51">
        <v>7</v>
      </c>
      <c r="C20" s="45" t="s">
        <v>205</v>
      </c>
      <c r="D20" s="52"/>
      <c r="E20" s="53"/>
      <c r="F20" s="52"/>
      <c r="G20" s="53"/>
      <c r="H20" s="52"/>
      <c r="I20" s="53"/>
    </row>
    <row r="21" spans="2:9" ht="15.75" x14ac:dyDescent="0.25">
      <c r="B21" s="47">
        <v>8</v>
      </c>
      <c r="C21" s="48" t="s">
        <v>207</v>
      </c>
      <c r="D21" s="49"/>
      <c r="E21" s="50"/>
      <c r="F21" s="49"/>
      <c r="G21" s="50"/>
      <c r="H21" s="49"/>
      <c r="I21" s="50"/>
    </row>
    <row r="22" spans="2:9" ht="15.75" x14ac:dyDescent="0.25">
      <c r="B22" s="51">
        <v>9</v>
      </c>
      <c r="C22" s="45" t="s">
        <v>208</v>
      </c>
      <c r="D22" s="52"/>
      <c r="E22" s="53"/>
      <c r="F22" s="52"/>
      <c r="G22" s="53"/>
      <c r="H22" s="52"/>
      <c r="I22" s="53"/>
    </row>
    <row r="23" spans="2:9" ht="15.75" x14ac:dyDescent="0.25">
      <c r="B23" s="47">
        <v>10</v>
      </c>
      <c r="C23" s="48" t="s">
        <v>211</v>
      </c>
      <c r="D23" s="49"/>
      <c r="E23" s="50"/>
      <c r="F23" s="49"/>
      <c r="G23" s="50"/>
      <c r="H23" s="49"/>
      <c r="I23" s="50"/>
    </row>
    <row r="24" spans="2:9" ht="15.75" x14ac:dyDescent="0.25">
      <c r="B24" s="51">
        <v>11</v>
      </c>
      <c r="C24" s="45" t="s">
        <v>213</v>
      </c>
      <c r="D24" s="52"/>
      <c r="E24" s="53"/>
      <c r="F24" s="52"/>
      <c r="G24" s="53"/>
      <c r="H24" s="52"/>
      <c r="I24" s="53"/>
    </row>
    <row r="25" spans="2:9" ht="15.75" x14ac:dyDescent="0.25">
      <c r="B25" s="47">
        <v>12</v>
      </c>
      <c r="C25" s="48" t="s">
        <v>214</v>
      </c>
      <c r="D25" s="49"/>
      <c r="E25" s="50"/>
      <c r="F25" s="49"/>
      <c r="G25" s="50"/>
      <c r="H25" s="49"/>
      <c r="I25" s="50"/>
    </row>
    <row r="26" spans="2:9" ht="15.75" x14ac:dyDescent="0.25">
      <c r="B26" s="51">
        <v>13</v>
      </c>
      <c r="C26" s="45" t="s">
        <v>215</v>
      </c>
      <c r="D26" s="52"/>
      <c r="E26" s="53"/>
      <c r="F26" s="52"/>
      <c r="G26" s="53"/>
      <c r="H26" s="52"/>
      <c r="I26" s="53"/>
    </row>
    <row r="27" spans="2:9" ht="15.75" x14ac:dyDescent="0.25">
      <c r="B27" s="47">
        <v>14</v>
      </c>
      <c r="C27" s="48" t="s">
        <v>216</v>
      </c>
      <c r="D27" s="49"/>
      <c r="E27" s="50"/>
      <c r="F27" s="49"/>
      <c r="G27" s="50"/>
      <c r="H27" s="49"/>
      <c r="I27" s="50"/>
    </row>
    <row r="28" spans="2:9" ht="15.75" x14ac:dyDescent="0.25">
      <c r="B28" s="51">
        <v>15</v>
      </c>
      <c r="C28" s="45" t="s">
        <v>217</v>
      </c>
      <c r="D28" s="52"/>
      <c r="E28" s="53"/>
      <c r="F28" s="52"/>
      <c r="G28" s="53"/>
      <c r="H28" s="52"/>
      <c r="I28" s="53"/>
    </row>
    <row r="29" spans="2:9" ht="15.75" x14ac:dyDescent="0.25">
      <c r="B29" s="47">
        <v>16</v>
      </c>
      <c r="C29" s="48" t="s">
        <v>218</v>
      </c>
      <c r="D29" s="49"/>
      <c r="E29" s="50"/>
      <c r="F29" s="49"/>
      <c r="G29" s="50"/>
      <c r="H29" s="49"/>
      <c r="I29" s="50"/>
    </row>
    <row r="30" spans="2:9" ht="15.75" x14ac:dyDescent="0.25">
      <c r="B30" s="51">
        <v>17</v>
      </c>
      <c r="C30" s="45" t="s">
        <v>219</v>
      </c>
      <c r="D30" s="52"/>
      <c r="E30" s="53"/>
      <c r="F30" s="52"/>
      <c r="G30" s="53"/>
      <c r="H30" s="52"/>
      <c r="I30" s="53"/>
    </row>
    <row r="31" spans="2:9" ht="15.75" x14ac:dyDescent="0.25">
      <c r="B31" s="47">
        <v>18</v>
      </c>
      <c r="C31" s="48" t="s">
        <v>220</v>
      </c>
      <c r="D31" s="49"/>
      <c r="E31" s="50"/>
      <c r="F31" s="49"/>
      <c r="G31" s="50"/>
      <c r="H31" s="49"/>
      <c r="I31" s="50"/>
    </row>
    <row r="32" spans="2:9" ht="15.75" x14ac:dyDescent="0.25">
      <c r="B32" s="51">
        <v>19</v>
      </c>
      <c r="C32" s="45" t="s">
        <v>221</v>
      </c>
      <c r="D32" s="52"/>
      <c r="E32" s="53"/>
      <c r="F32" s="52"/>
      <c r="G32" s="53"/>
      <c r="H32" s="52"/>
      <c r="I32" s="53"/>
    </row>
    <row r="33" spans="2:10" ht="15.75" x14ac:dyDescent="0.25">
      <c r="B33" s="47">
        <v>20</v>
      </c>
      <c r="C33" s="48" t="s">
        <v>222</v>
      </c>
      <c r="D33" s="49"/>
      <c r="E33" s="50"/>
      <c r="F33" s="49"/>
      <c r="G33" s="50"/>
      <c r="H33" s="49"/>
      <c r="I33" s="50"/>
    </row>
    <row r="34" spans="2:10" ht="15.75" x14ac:dyDescent="0.25">
      <c r="B34" s="51">
        <v>21</v>
      </c>
      <c r="C34" s="45" t="s">
        <v>223</v>
      </c>
      <c r="D34" s="52"/>
      <c r="E34" s="53"/>
      <c r="F34" s="52"/>
      <c r="G34" s="53"/>
      <c r="H34" s="52"/>
      <c r="I34" s="53"/>
    </row>
    <row r="35" spans="2:10" ht="15.75" x14ac:dyDescent="0.25">
      <c r="B35" s="47">
        <v>22</v>
      </c>
      <c r="C35" s="48" t="s">
        <v>224</v>
      </c>
      <c r="D35" s="49" t="s">
        <v>210</v>
      </c>
      <c r="E35" s="50">
        <v>2</v>
      </c>
      <c r="F35" s="49"/>
      <c r="G35" s="50"/>
      <c r="H35" s="49"/>
      <c r="I35" s="50"/>
    </row>
    <row r="36" spans="2:10" ht="15.75" x14ac:dyDescent="0.25">
      <c r="B36" s="51">
        <v>23</v>
      </c>
      <c r="C36" s="45" t="s">
        <v>225</v>
      </c>
      <c r="D36" s="52" t="s">
        <v>210</v>
      </c>
      <c r="E36" s="53">
        <v>2</v>
      </c>
      <c r="F36" s="52"/>
      <c r="G36" s="53"/>
      <c r="H36" s="52"/>
      <c r="I36" s="53"/>
    </row>
    <row r="37" spans="2:10" ht="15.75" x14ac:dyDescent="0.25">
      <c r="B37" s="47" t="s">
        <v>226</v>
      </c>
      <c r="C37" s="48"/>
      <c r="D37" s="54" t="s">
        <v>227</v>
      </c>
      <c r="E37" s="55">
        <f>+SUM(E13:E36)</f>
        <v>6</v>
      </c>
      <c r="F37" s="54" t="s">
        <v>227</v>
      </c>
      <c r="G37" s="55">
        <f>+SUM(G13:G36)</f>
        <v>2</v>
      </c>
      <c r="H37" s="54" t="s">
        <v>227</v>
      </c>
      <c r="I37" s="55">
        <f>+SUM(I13:I36)</f>
        <v>0</v>
      </c>
      <c r="J37">
        <f>(3*E37)</f>
        <v>18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3" priority="16">
      <formula>E7=""</formula>
    </cfRule>
  </conditionalFormatting>
  <conditionalFormatting sqref="D7">
    <cfRule type="expression" dxfId="12" priority="41">
      <formula>D7=""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D35" sqref="D35"/>
    </sheetView>
  </sheetViews>
  <sheetFormatPr baseColWidth="10" defaultRowHeight="15" x14ac:dyDescent="0.25"/>
  <cols>
    <col min="6" max="6" width="13.7109375" bestFit="1" customWidth="1"/>
  </cols>
  <sheetData>
    <row r="2" spans="2:9" ht="21" x14ac:dyDescent="0.25">
      <c r="B2" s="100" t="str">
        <f>"PROGRAMA DE OPERACIÓN DEL SERVICIO ("&amp;B7&amp;" - "&amp;C7&amp;")"</f>
        <v>PROGRAMA DE OPERACIÓN DEL SERVICIO (6 - IDA)</v>
      </c>
      <c r="C2" s="100"/>
      <c r="D2" s="100"/>
      <c r="E2" s="100"/>
      <c r="F2" s="100"/>
      <c r="G2" s="100"/>
      <c r="H2" s="100"/>
      <c r="I2" s="100"/>
    </row>
    <row r="4" spans="2:9" x14ac:dyDescent="0.25">
      <c r="B4" s="41" t="s">
        <v>187</v>
      </c>
      <c r="C4" s="41"/>
      <c r="D4" s="41"/>
      <c r="E4" s="41"/>
      <c r="F4" s="41"/>
      <c r="G4" s="41"/>
      <c r="H4" s="41"/>
      <c r="I4" s="41"/>
    </row>
    <row r="6" spans="2:9" x14ac:dyDescent="0.25">
      <c r="B6" s="42" t="s">
        <v>42</v>
      </c>
      <c r="C6" s="42" t="s">
        <v>43</v>
      </c>
      <c r="D6" s="42" t="s">
        <v>45</v>
      </c>
      <c r="E6" s="42" t="s">
        <v>46</v>
      </c>
      <c r="F6" s="42" t="s">
        <v>188</v>
      </c>
      <c r="G6" s="37"/>
    </row>
    <row r="7" spans="2:9" ht="30" x14ac:dyDescent="0.25">
      <c r="B7" s="43">
        <v>6</v>
      </c>
      <c r="C7" s="43" t="s">
        <v>60</v>
      </c>
      <c r="D7" s="44" t="str">
        <f>+'Operador PA'!E40</f>
        <v>Archipiélago de Chiloé</v>
      </c>
      <c r="E7" s="44" t="str">
        <f>+'Operador PA'!G40</f>
        <v>Hospital Regional</v>
      </c>
      <c r="F7" s="43" t="str">
        <f>+TAPA!I12</f>
        <v>NORMAL</v>
      </c>
      <c r="G7" s="37"/>
    </row>
    <row r="9" spans="2:9" x14ac:dyDescent="0.25">
      <c r="B9" s="41" t="s">
        <v>189</v>
      </c>
      <c r="C9" s="41"/>
      <c r="D9" s="41"/>
      <c r="E9" s="41"/>
      <c r="F9" s="41"/>
      <c r="G9" s="41"/>
      <c r="H9" s="41"/>
      <c r="I9" s="41"/>
    </row>
    <row r="11" spans="2:9" x14ac:dyDescent="0.25">
      <c r="B11" s="119" t="s">
        <v>190</v>
      </c>
      <c r="C11" s="119" t="s">
        <v>191</v>
      </c>
      <c r="D11" s="120" t="s">
        <v>192</v>
      </c>
      <c r="E11" s="120"/>
      <c r="F11" s="120" t="s">
        <v>193</v>
      </c>
      <c r="G11" s="120"/>
      <c r="H11" s="120" t="s">
        <v>194</v>
      </c>
      <c r="I11" s="120"/>
    </row>
    <row r="12" spans="2:9" ht="30" x14ac:dyDescent="0.25">
      <c r="B12" s="119"/>
      <c r="C12" s="119"/>
      <c r="D12" s="46" t="s">
        <v>195</v>
      </c>
      <c r="E12" s="46" t="s">
        <v>196</v>
      </c>
      <c r="F12" s="46" t="s">
        <v>195</v>
      </c>
      <c r="G12" s="46" t="s">
        <v>196</v>
      </c>
      <c r="H12" s="46" t="s">
        <v>195</v>
      </c>
      <c r="I12" s="46" t="s">
        <v>196</v>
      </c>
    </row>
    <row r="13" spans="2:9" ht="15.75" x14ac:dyDescent="0.25">
      <c r="B13" s="47">
        <v>0</v>
      </c>
      <c r="C13" s="48" t="s">
        <v>197</v>
      </c>
      <c r="D13" s="49"/>
      <c r="E13" s="50"/>
      <c r="F13" s="49"/>
      <c r="G13" s="50"/>
      <c r="H13" s="49"/>
      <c r="I13" s="50"/>
    </row>
    <row r="14" spans="2:9" ht="15.75" x14ac:dyDescent="0.25">
      <c r="B14" s="51">
        <v>1</v>
      </c>
      <c r="C14" s="45" t="s">
        <v>198</v>
      </c>
      <c r="D14" s="52"/>
      <c r="E14" s="53"/>
      <c r="F14" s="52"/>
      <c r="G14" s="53"/>
      <c r="H14" s="52"/>
      <c r="I14" s="53"/>
    </row>
    <row r="15" spans="2:9" ht="15.75" x14ac:dyDescent="0.25">
      <c r="B15" s="47">
        <v>2</v>
      </c>
      <c r="C15" s="48" t="s">
        <v>199</v>
      </c>
      <c r="D15" s="49"/>
      <c r="E15" s="50"/>
      <c r="F15" s="49"/>
      <c r="G15" s="50"/>
      <c r="H15" s="49"/>
      <c r="I15" s="50"/>
    </row>
    <row r="16" spans="2:9" ht="15.75" x14ac:dyDescent="0.25">
      <c r="B16" s="51">
        <v>3</v>
      </c>
      <c r="C16" s="45" t="s">
        <v>200</v>
      </c>
      <c r="D16" s="52"/>
      <c r="E16" s="53"/>
      <c r="F16" s="52"/>
      <c r="G16" s="53"/>
      <c r="H16" s="52"/>
      <c r="I16" s="53"/>
    </row>
    <row r="17" spans="2:9" ht="15.75" x14ac:dyDescent="0.25">
      <c r="B17" s="47">
        <v>4</v>
      </c>
      <c r="C17" s="48" t="s">
        <v>201</v>
      </c>
      <c r="D17" s="49"/>
      <c r="E17" s="50"/>
      <c r="F17" s="49"/>
      <c r="G17" s="50"/>
      <c r="H17" s="49"/>
      <c r="I17" s="50"/>
    </row>
    <row r="18" spans="2:9" ht="15.75" x14ac:dyDescent="0.25">
      <c r="B18" s="51">
        <v>5</v>
      </c>
      <c r="C18" s="45" t="s">
        <v>202</v>
      </c>
      <c r="D18" s="52"/>
      <c r="E18" s="53"/>
      <c r="F18" s="52"/>
      <c r="G18" s="53"/>
      <c r="H18" s="52"/>
      <c r="I18" s="53"/>
    </row>
    <row r="19" spans="2:9" ht="15.75" x14ac:dyDescent="0.25">
      <c r="B19" s="47">
        <v>6</v>
      </c>
      <c r="C19" s="48" t="s">
        <v>203</v>
      </c>
      <c r="D19" s="49" t="s">
        <v>204</v>
      </c>
      <c r="E19" s="50">
        <v>2</v>
      </c>
      <c r="F19" s="49"/>
      <c r="G19" s="50"/>
      <c r="H19" s="49"/>
      <c r="I19" s="50"/>
    </row>
    <row r="20" spans="2:9" ht="15.75" x14ac:dyDescent="0.25">
      <c r="B20" s="51">
        <v>7</v>
      </c>
      <c r="C20" s="45" t="s">
        <v>205</v>
      </c>
      <c r="D20" s="52" t="s">
        <v>206</v>
      </c>
      <c r="E20" s="53">
        <v>7</v>
      </c>
      <c r="F20" s="52"/>
      <c r="G20" s="53"/>
      <c r="H20" s="52"/>
      <c r="I20" s="53"/>
    </row>
    <row r="21" spans="2:9" ht="15.75" x14ac:dyDescent="0.25">
      <c r="B21" s="47">
        <v>8</v>
      </c>
      <c r="C21" s="48" t="s">
        <v>207</v>
      </c>
      <c r="D21" s="49" t="s">
        <v>206</v>
      </c>
      <c r="E21" s="50">
        <v>5</v>
      </c>
      <c r="F21" s="49"/>
      <c r="G21" s="50"/>
      <c r="H21" s="49"/>
      <c r="I21" s="50"/>
    </row>
    <row r="22" spans="2:9" ht="15.75" x14ac:dyDescent="0.25">
      <c r="B22" s="51">
        <v>9</v>
      </c>
      <c r="C22" s="45" t="s">
        <v>208</v>
      </c>
      <c r="D22" s="52" t="s">
        <v>209</v>
      </c>
      <c r="E22" s="53">
        <v>5</v>
      </c>
      <c r="F22" s="52" t="s">
        <v>210</v>
      </c>
      <c r="G22" s="53">
        <v>3</v>
      </c>
      <c r="H22" s="52" t="s">
        <v>210</v>
      </c>
      <c r="I22" s="53">
        <v>2</v>
      </c>
    </row>
    <row r="23" spans="2:9" ht="15.75" x14ac:dyDescent="0.25">
      <c r="B23" s="47">
        <v>10</v>
      </c>
      <c r="C23" s="48" t="s">
        <v>211</v>
      </c>
      <c r="D23" s="49" t="s">
        <v>209</v>
      </c>
      <c r="E23" s="50">
        <v>5</v>
      </c>
      <c r="F23" s="49" t="s">
        <v>212</v>
      </c>
      <c r="G23" s="50">
        <v>3</v>
      </c>
      <c r="H23" s="49" t="s">
        <v>210</v>
      </c>
      <c r="I23" s="50">
        <v>2</v>
      </c>
    </row>
    <row r="24" spans="2:9" ht="15.75" x14ac:dyDescent="0.25">
      <c r="B24" s="51">
        <v>11</v>
      </c>
      <c r="C24" s="45" t="s">
        <v>213</v>
      </c>
      <c r="D24" s="52" t="s">
        <v>206</v>
      </c>
      <c r="E24" s="53">
        <v>7</v>
      </c>
      <c r="F24" s="52" t="s">
        <v>209</v>
      </c>
      <c r="G24" s="53">
        <v>4</v>
      </c>
      <c r="H24" s="52" t="s">
        <v>210</v>
      </c>
      <c r="I24" s="53">
        <v>2</v>
      </c>
    </row>
    <row r="25" spans="2:9" ht="15.75" x14ac:dyDescent="0.25">
      <c r="B25" s="47">
        <v>12</v>
      </c>
      <c r="C25" s="48" t="s">
        <v>214</v>
      </c>
      <c r="D25" s="49" t="s">
        <v>206</v>
      </c>
      <c r="E25" s="50">
        <v>6</v>
      </c>
      <c r="F25" s="49" t="s">
        <v>209</v>
      </c>
      <c r="G25" s="50">
        <v>4</v>
      </c>
      <c r="H25" s="49" t="s">
        <v>210</v>
      </c>
      <c r="I25" s="50">
        <v>2</v>
      </c>
    </row>
    <row r="26" spans="2:9" ht="15.75" x14ac:dyDescent="0.25">
      <c r="B26" s="51">
        <v>13</v>
      </c>
      <c r="C26" s="45" t="s">
        <v>215</v>
      </c>
      <c r="D26" s="52" t="s">
        <v>206</v>
      </c>
      <c r="E26" s="53">
        <v>7</v>
      </c>
      <c r="F26" s="52" t="s">
        <v>209</v>
      </c>
      <c r="G26" s="53">
        <v>4</v>
      </c>
      <c r="H26" s="52" t="s">
        <v>210</v>
      </c>
      <c r="I26" s="53">
        <v>2</v>
      </c>
    </row>
    <row r="27" spans="2:9" ht="15.75" x14ac:dyDescent="0.25">
      <c r="B27" s="47">
        <v>14</v>
      </c>
      <c r="C27" s="48" t="s">
        <v>216</v>
      </c>
      <c r="D27" s="49" t="s">
        <v>206</v>
      </c>
      <c r="E27" s="50">
        <v>6</v>
      </c>
      <c r="F27" s="49" t="s">
        <v>206</v>
      </c>
      <c r="G27" s="50">
        <v>4</v>
      </c>
      <c r="H27" s="49" t="s">
        <v>210</v>
      </c>
      <c r="I27" s="50">
        <v>2</v>
      </c>
    </row>
    <row r="28" spans="2:9" ht="15.75" x14ac:dyDescent="0.25">
      <c r="B28" s="51">
        <v>15</v>
      </c>
      <c r="C28" s="45" t="s">
        <v>217</v>
      </c>
      <c r="D28" s="52" t="s">
        <v>206</v>
      </c>
      <c r="E28" s="53">
        <v>6</v>
      </c>
      <c r="F28" s="52" t="s">
        <v>206</v>
      </c>
      <c r="G28" s="53">
        <v>5</v>
      </c>
      <c r="H28" s="52" t="s">
        <v>210</v>
      </c>
      <c r="I28" s="53">
        <v>2</v>
      </c>
    </row>
    <row r="29" spans="2:9" ht="15.75" x14ac:dyDescent="0.25">
      <c r="B29" s="47">
        <v>16</v>
      </c>
      <c r="C29" s="48" t="s">
        <v>218</v>
      </c>
      <c r="D29" s="49" t="s">
        <v>206</v>
      </c>
      <c r="E29" s="50">
        <v>6</v>
      </c>
      <c r="F29" s="49" t="s">
        <v>206</v>
      </c>
      <c r="G29" s="50">
        <v>5</v>
      </c>
      <c r="H29" s="49" t="s">
        <v>210</v>
      </c>
      <c r="I29" s="50">
        <v>2</v>
      </c>
    </row>
    <row r="30" spans="2:9" ht="15.75" x14ac:dyDescent="0.25">
      <c r="B30" s="51">
        <v>17</v>
      </c>
      <c r="C30" s="45" t="s">
        <v>219</v>
      </c>
      <c r="D30" s="52" t="s">
        <v>206</v>
      </c>
      <c r="E30" s="53">
        <v>7</v>
      </c>
      <c r="F30" s="52" t="s">
        <v>206</v>
      </c>
      <c r="G30" s="53">
        <v>5</v>
      </c>
      <c r="H30" s="52" t="s">
        <v>210</v>
      </c>
      <c r="I30" s="53">
        <v>2</v>
      </c>
    </row>
    <row r="31" spans="2:9" ht="15.75" x14ac:dyDescent="0.25">
      <c r="B31" s="47">
        <v>18</v>
      </c>
      <c r="C31" s="48" t="s">
        <v>220</v>
      </c>
      <c r="D31" s="49" t="s">
        <v>209</v>
      </c>
      <c r="E31" s="50">
        <v>6</v>
      </c>
      <c r="F31" s="49" t="s">
        <v>210</v>
      </c>
      <c r="G31" s="50">
        <v>4</v>
      </c>
      <c r="H31" s="49" t="s">
        <v>210</v>
      </c>
      <c r="I31" s="50">
        <v>2</v>
      </c>
    </row>
    <row r="32" spans="2:9" ht="15.75" x14ac:dyDescent="0.25">
      <c r="B32" s="51">
        <v>19</v>
      </c>
      <c r="C32" s="45" t="s">
        <v>221</v>
      </c>
      <c r="D32" s="52" t="s">
        <v>209</v>
      </c>
      <c r="E32" s="53">
        <v>4</v>
      </c>
      <c r="F32" s="52" t="s">
        <v>210</v>
      </c>
      <c r="G32" s="53">
        <v>4</v>
      </c>
      <c r="H32" s="52" t="s">
        <v>210</v>
      </c>
      <c r="I32" s="53">
        <v>2</v>
      </c>
    </row>
    <row r="33" spans="2:9" ht="15.75" x14ac:dyDescent="0.25">
      <c r="B33" s="47">
        <v>20</v>
      </c>
      <c r="C33" s="48" t="s">
        <v>222</v>
      </c>
      <c r="D33" s="49" t="s">
        <v>210</v>
      </c>
      <c r="E33" s="50">
        <v>4</v>
      </c>
      <c r="F33" s="49" t="s">
        <v>210</v>
      </c>
      <c r="G33" s="50">
        <v>4</v>
      </c>
      <c r="H33" s="49" t="s">
        <v>210</v>
      </c>
      <c r="I33" s="50">
        <v>2</v>
      </c>
    </row>
    <row r="34" spans="2:9" ht="15.75" x14ac:dyDescent="0.25">
      <c r="B34" s="51">
        <v>21</v>
      </c>
      <c r="C34" s="45" t="s">
        <v>223</v>
      </c>
      <c r="D34" s="52" t="s">
        <v>210</v>
      </c>
      <c r="E34" s="53">
        <v>4</v>
      </c>
      <c r="F34" s="52" t="s">
        <v>210</v>
      </c>
      <c r="G34" s="53">
        <v>1</v>
      </c>
      <c r="H34" s="52"/>
      <c r="I34" s="53"/>
    </row>
    <row r="35" spans="2:9" ht="15.75" x14ac:dyDescent="0.25">
      <c r="B35" s="47">
        <v>22</v>
      </c>
      <c r="C35" s="48" t="s">
        <v>224</v>
      </c>
      <c r="D35" s="49"/>
      <c r="E35" s="50"/>
      <c r="F35" s="49"/>
      <c r="G35" s="50"/>
      <c r="H35" s="49"/>
      <c r="I35" s="50"/>
    </row>
    <row r="36" spans="2:9" ht="15.75" x14ac:dyDescent="0.25">
      <c r="B36" s="51">
        <v>23</v>
      </c>
      <c r="C36" s="45" t="s">
        <v>225</v>
      </c>
      <c r="D36" s="52"/>
      <c r="E36" s="53"/>
      <c r="F36" s="52"/>
      <c r="G36" s="53"/>
      <c r="H36" s="52"/>
      <c r="I36" s="53"/>
    </row>
    <row r="37" spans="2:9" ht="15.75" x14ac:dyDescent="0.25">
      <c r="B37" s="47" t="s">
        <v>226</v>
      </c>
      <c r="C37" s="48"/>
      <c r="D37" s="54" t="s">
        <v>227</v>
      </c>
      <c r="E37" s="55">
        <f>+SUM(E13:E36)</f>
        <v>87</v>
      </c>
      <c r="F37" s="54" t="s">
        <v>227</v>
      </c>
      <c r="G37" s="55">
        <f>+SUM(G13:G36)</f>
        <v>50</v>
      </c>
      <c r="H37" s="54" t="s">
        <v>227</v>
      </c>
      <c r="I37" s="55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1" priority="26">
      <formula>E7=""</formula>
    </cfRule>
  </conditionalFormatting>
  <conditionalFormatting sqref="D7">
    <cfRule type="expression" dxfId="10" priority="37">
      <formula>D7=""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E34" sqref="E34"/>
    </sheetView>
  </sheetViews>
  <sheetFormatPr baseColWidth="10" defaultRowHeight="15" x14ac:dyDescent="0.25"/>
  <cols>
    <col min="5" max="5" width="12.42578125" customWidth="1"/>
  </cols>
  <sheetData>
    <row r="2" spans="2:9" ht="21" x14ac:dyDescent="0.25">
      <c r="B2" s="100" t="str">
        <f>"PROGRAMA DE OPERACIÓN DEL SERVICIO ("&amp;B7&amp;" - "&amp;C7&amp;")"</f>
        <v>PROGRAMA DE OPERACIÓN DEL SERVICIO (6 - REGRESO)</v>
      </c>
      <c r="C2" s="100"/>
      <c r="D2" s="100"/>
      <c r="E2" s="100"/>
      <c r="F2" s="100"/>
      <c r="G2" s="100"/>
      <c r="H2" s="100"/>
      <c r="I2" s="100"/>
    </row>
    <row r="4" spans="2:9" x14ac:dyDescent="0.25">
      <c r="B4" s="41" t="s">
        <v>187</v>
      </c>
      <c r="C4" s="41"/>
      <c r="D4" s="41"/>
      <c r="E4" s="41"/>
      <c r="F4" s="41"/>
      <c r="G4" s="41"/>
      <c r="H4" s="41"/>
      <c r="I4" s="41"/>
    </row>
    <row r="6" spans="2:9" x14ac:dyDescent="0.25">
      <c r="B6" s="42" t="s">
        <v>42</v>
      </c>
      <c r="C6" s="42" t="s">
        <v>43</v>
      </c>
      <c r="D6" s="42" t="s">
        <v>45</v>
      </c>
      <c r="E6" s="42" t="s">
        <v>46</v>
      </c>
      <c r="F6" s="42" t="s">
        <v>188</v>
      </c>
      <c r="G6" s="37"/>
    </row>
    <row r="7" spans="2:9" ht="30" x14ac:dyDescent="0.25">
      <c r="B7" s="43">
        <v>6</v>
      </c>
      <c r="C7" s="43" t="s">
        <v>95</v>
      </c>
      <c r="D7" s="44" t="str">
        <f>+'Operador PA'!E41</f>
        <v>Hospital Regional</v>
      </c>
      <c r="E7" s="44" t="str">
        <f>+'Operador PA'!G41</f>
        <v>Archipiélago de Chiloé</v>
      </c>
      <c r="F7" s="43" t="str">
        <f>+TAPA!I12</f>
        <v>NORMAL</v>
      </c>
      <c r="G7" s="37"/>
    </row>
    <row r="9" spans="2:9" x14ac:dyDescent="0.25">
      <c r="B9" s="41" t="s">
        <v>189</v>
      </c>
      <c r="C9" s="41"/>
      <c r="D9" s="41"/>
      <c r="E9" s="41"/>
      <c r="F9" s="41"/>
      <c r="G9" s="41"/>
      <c r="H9" s="41"/>
      <c r="I9" s="41"/>
    </row>
    <row r="11" spans="2:9" x14ac:dyDescent="0.25">
      <c r="B11" s="119" t="s">
        <v>190</v>
      </c>
      <c r="C11" s="119" t="s">
        <v>191</v>
      </c>
      <c r="D11" s="120" t="s">
        <v>192</v>
      </c>
      <c r="E11" s="120"/>
      <c r="F11" s="120" t="s">
        <v>193</v>
      </c>
      <c r="G11" s="120"/>
      <c r="H11" s="120" t="s">
        <v>194</v>
      </c>
      <c r="I11" s="120"/>
    </row>
    <row r="12" spans="2:9" ht="30" x14ac:dyDescent="0.25">
      <c r="B12" s="119"/>
      <c r="C12" s="119"/>
      <c r="D12" s="46" t="s">
        <v>195</v>
      </c>
      <c r="E12" s="46" t="s">
        <v>196</v>
      </c>
      <c r="F12" s="46" t="s">
        <v>195</v>
      </c>
      <c r="G12" s="46" t="s">
        <v>196</v>
      </c>
      <c r="H12" s="46" t="s">
        <v>195</v>
      </c>
      <c r="I12" s="46" t="s">
        <v>196</v>
      </c>
    </row>
    <row r="13" spans="2:9" ht="15.75" x14ac:dyDescent="0.25">
      <c r="B13" s="47">
        <v>0</v>
      </c>
      <c r="C13" s="48" t="s">
        <v>197</v>
      </c>
      <c r="D13" s="49"/>
      <c r="E13" s="50"/>
      <c r="F13" s="49"/>
      <c r="G13" s="50"/>
      <c r="H13" s="49"/>
      <c r="I13" s="50"/>
    </row>
    <row r="14" spans="2:9" ht="15.75" x14ac:dyDescent="0.25">
      <c r="B14" s="51">
        <v>1</v>
      </c>
      <c r="C14" s="45" t="s">
        <v>198</v>
      </c>
      <c r="D14" s="52"/>
      <c r="E14" s="53"/>
      <c r="F14" s="52"/>
      <c r="G14" s="53"/>
      <c r="H14" s="52"/>
      <c r="I14" s="53"/>
    </row>
    <row r="15" spans="2:9" ht="15.75" x14ac:dyDescent="0.25">
      <c r="B15" s="47">
        <v>2</v>
      </c>
      <c r="C15" s="48" t="s">
        <v>199</v>
      </c>
      <c r="D15" s="49"/>
      <c r="E15" s="50"/>
      <c r="F15" s="49"/>
      <c r="G15" s="50"/>
      <c r="H15" s="49"/>
      <c r="I15" s="50"/>
    </row>
    <row r="16" spans="2:9" ht="15.75" x14ac:dyDescent="0.25">
      <c r="B16" s="51">
        <v>3</v>
      </c>
      <c r="C16" s="45" t="s">
        <v>200</v>
      </c>
      <c r="D16" s="52"/>
      <c r="E16" s="53"/>
      <c r="F16" s="52"/>
      <c r="G16" s="53"/>
      <c r="H16" s="52"/>
      <c r="I16" s="53"/>
    </row>
    <row r="17" spans="2:9" ht="15.75" x14ac:dyDescent="0.25">
      <c r="B17" s="47">
        <v>4</v>
      </c>
      <c r="C17" s="48" t="s">
        <v>201</v>
      </c>
      <c r="D17" s="49"/>
      <c r="E17" s="50"/>
      <c r="F17" s="49"/>
      <c r="G17" s="50"/>
      <c r="H17" s="49"/>
      <c r="I17" s="50"/>
    </row>
    <row r="18" spans="2:9" ht="15.75" x14ac:dyDescent="0.25">
      <c r="B18" s="51">
        <v>5</v>
      </c>
      <c r="C18" s="45" t="s">
        <v>202</v>
      </c>
      <c r="D18" s="52"/>
      <c r="E18" s="53"/>
      <c r="F18" s="52"/>
      <c r="G18" s="53"/>
      <c r="H18" s="52"/>
      <c r="I18" s="53"/>
    </row>
    <row r="19" spans="2:9" ht="15.75" x14ac:dyDescent="0.25">
      <c r="B19" s="47">
        <v>6</v>
      </c>
      <c r="C19" s="48" t="s">
        <v>203</v>
      </c>
      <c r="D19" s="49"/>
      <c r="E19" s="50"/>
      <c r="F19" s="49"/>
      <c r="G19" s="50"/>
      <c r="H19" s="49"/>
      <c r="I19" s="50"/>
    </row>
    <row r="20" spans="2:9" ht="15.75" x14ac:dyDescent="0.25">
      <c r="B20" s="51">
        <v>7</v>
      </c>
      <c r="C20" s="45" t="s">
        <v>205</v>
      </c>
      <c r="D20" s="52" t="s">
        <v>206</v>
      </c>
      <c r="E20" s="53">
        <v>7</v>
      </c>
      <c r="F20" s="52"/>
      <c r="G20" s="53"/>
      <c r="H20" s="52"/>
      <c r="I20" s="53"/>
    </row>
    <row r="21" spans="2:9" ht="15.75" x14ac:dyDescent="0.25">
      <c r="B21" s="47">
        <v>8</v>
      </c>
      <c r="C21" s="48" t="s">
        <v>207</v>
      </c>
      <c r="D21" s="49" t="s">
        <v>206</v>
      </c>
      <c r="E21" s="50">
        <v>5</v>
      </c>
      <c r="F21" s="49"/>
      <c r="G21" s="50"/>
      <c r="H21" s="49"/>
      <c r="I21" s="50"/>
    </row>
    <row r="22" spans="2:9" ht="15.75" x14ac:dyDescent="0.25">
      <c r="B22" s="51">
        <v>9</v>
      </c>
      <c r="C22" s="45" t="s">
        <v>208</v>
      </c>
      <c r="D22" s="52" t="s">
        <v>209</v>
      </c>
      <c r="E22" s="53">
        <v>5</v>
      </c>
      <c r="F22" s="52" t="s">
        <v>210</v>
      </c>
      <c r="G22" s="53">
        <v>3</v>
      </c>
      <c r="H22" s="52" t="s">
        <v>210</v>
      </c>
      <c r="I22" s="53">
        <v>2</v>
      </c>
    </row>
    <row r="23" spans="2:9" ht="15.75" x14ac:dyDescent="0.25">
      <c r="B23" s="47">
        <v>10</v>
      </c>
      <c r="C23" s="48" t="s">
        <v>211</v>
      </c>
      <c r="D23" s="49" t="s">
        <v>209</v>
      </c>
      <c r="E23" s="50">
        <v>5</v>
      </c>
      <c r="F23" s="49" t="s">
        <v>212</v>
      </c>
      <c r="G23" s="50">
        <v>3</v>
      </c>
      <c r="H23" s="49" t="s">
        <v>210</v>
      </c>
      <c r="I23" s="50">
        <v>2</v>
      </c>
    </row>
    <row r="24" spans="2:9" ht="15.75" x14ac:dyDescent="0.25">
      <c r="B24" s="51">
        <v>11</v>
      </c>
      <c r="C24" s="45" t="s">
        <v>213</v>
      </c>
      <c r="D24" s="52" t="s">
        <v>206</v>
      </c>
      <c r="E24" s="53">
        <v>7</v>
      </c>
      <c r="F24" s="52" t="s">
        <v>209</v>
      </c>
      <c r="G24" s="53">
        <v>4</v>
      </c>
      <c r="H24" s="52" t="s">
        <v>210</v>
      </c>
      <c r="I24" s="53">
        <v>2</v>
      </c>
    </row>
    <row r="25" spans="2:9" ht="15.75" x14ac:dyDescent="0.25">
      <c r="B25" s="47">
        <v>12</v>
      </c>
      <c r="C25" s="48" t="s">
        <v>214</v>
      </c>
      <c r="D25" s="49" t="s">
        <v>206</v>
      </c>
      <c r="E25" s="50">
        <v>6</v>
      </c>
      <c r="F25" s="49" t="s">
        <v>209</v>
      </c>
      <c r="G25" s="50">
        <v>4</v>
      </c>
      <c r="H25" s="49" t="s">
        <v>210</v>
      </c>
      <c r="I25" s="50">
        <v>2</v>
      </c>
    </row>
    <row r="26" spans="2:9" ht="15.75" x14ac:dyDescent="0.25">
      <c r="B26" s="51">
        <v>13</v>
      </c>
      <c r="C26" s="45" t="s">
        <v>215</v>
      </c>
      <c r="D26" s="52" t="s">
        <v>206</v>
      </c>
      <c r="E26" s="53">
        <v>7</v>
      </c>
      <c r="F26" s="52" t="s">
        <v>209</v>
      </c>
      <c r="G26" s="53">
        <v>4</v>
      </c>
      <c r="H26" s="52" t="s">
        <v>210</v>
      </c>
      <c r="I26" s="53">
        <v>2</v>
      </c>
    </row>
    <row r="27" spans="2:9" ht="15.75" x14ac:dyDescent="0.25">
      <c r="B27" s="47">
        <v>14</v>
      </c>
      <c r="C27" s="48" t="s">
        <v>216</v>
      </c>
      <c r="D27" s="49" t="s">
        <v>206</v>
      </c>
      <c r="E27" s="50">
        <v>6</v>
      </c>
      <c r="F27" s="49" t="s">
        <v>206</v>
      </c>
      <c r="G27" s="50">
        <v>4</v>
      </c>
      <c r="H27" s="49" t="s">
        <v>210</v>
      </c>
      <c r="I27" s="50">
        <v>2</v>
      </c>
    </row>
    <row r="28" spans="2:9" ht="15.75" x14ac:dyDescent="0.25">
      <c r="B28" s="51">
        <v>15</v>
      </c>
      <c r="C28" s="45" t="s">
        <v>217</v>
      </c>
      <c r="D28" s="52" t="s">
        <v>206</v>
      </c>
      <c r="E28" s="53">
        <v>6</v>
      </c>
      <c r="F28" s="52" t="s">
        <v>206</v>
      </c>
      <c r="G28" s="53">
        <v>5</v>
      </c>
      <c r="H28" s="52" t="s">
        <v>210</v>
      </c>
      <c r="I28" s="53">
        <v>2</v>
      </c>
    </row>
    <row r="29" spans="2:9" ht="15.75" x14ac:dyDescent="0.25">
      <c r="B29" s="47">
        <v>16</v>
      </c>
      <c r="C29" s="48" t="s">
        <v>218</v>
      </c>
      <c r="D29" s="49" t="s">
        <v>206</v>
      </c>
      <c r="E29" s="50">
        <v>7</v>
      </c>
      <c r="F29" s="49" t="s">
        <v>206</v>
      </c>
      <c r="G29" s="50">
        <v>5</v>
      </c>
      <c r="H29" s="49" t="s">
        <v>210</v>
      </c>
      <c r="I29" s="50">
        <v>2</v>
      </c>
    </row>
    <row r="30" spans="2:9" ht="15.75" x14ac:dyDescent="0.25">
      <c r="B30" s="51">
        <v>17</v>
      </c>
      <c r="C30" s="45" t="s">
        <v>219</v>
      </c>
      <c r="D30" s="52" t="s">
        <v>206</v>
      </c>
      <c r="E30" s="53">
        <v>6</v>
      </c>
      <c r="F30" s="52" t="s">
        <v>206</v>
      </c>
      <c r="G30" s="53">
        <v>5</v>
      </c>
      <c r="H30" s="52" t="s">
        <v>210</v>
      </c>
      <c r="I30" s="53">
        <v>2</v>
      </c>
    </row>
    <row r="31" spans="2:9" ht="15.75" x14ac:dyDescent="0.25">
      <c r="B31" s="47">
        <v>18</v>
      </c>
      <c r="C31" s="48" t="s">
        <v>220</v>
      </c>
      <c r="D31" s="49" t="s">
        <v>209</v>
      </c>
      <c r="E31" s="50">
        <v>7</v>
      </c>
      <c r="F31" s="49" t="s">
        <v>210</v>
      </c>
      <c r="G31" s="50">
        <v>4</v>
      </c>
      <c r="H31" s="49" t="s">
        <v>210</v>
      </c>
      <c r="I31" s="50">
        <v>2</v>
      </c>
    </row>
    <row r="32" spans="2:9" ht="15.75" x14ac:dyDescent="0.25">
      <c r="B32" s="51">
        <v>19</v>
      </c>
      <c r="C32" s="45" t="s">
        <v>221</v>
      </c>
      <c r="D32" s="52" t="s">
        <v>209</v>
      </c>
      <c r="E32" s="53">
        <v>5</v>
      </c>
      <c r="F32" s="52" t="s">
        <v>210</v>
      </c>
      <c r="G32" s="53">
        <v>4</v>
      </c>
      <c r="H32" s="52" t="s">
        <v>210</v>
      </c>
      <c r="I32" s="53">
        <v>2</v>
      </c>
    </row>
    <row r="33" spans="2:9" ht="15.75" x14ac:dyDescent="0.25">
      <c r="B33" s="47">
        <v>20</v>
      </c>
      <c r="C33" s="48" t="s">
        <v>222</v>
      </c>
      <c r="D33" s="49" t="s">
        <v>210</v>
      </c>
      <c r="E33" s="50">
        <v>4</v>
      </c>
      <c r="F33" s="49" t="s">
        <v>210</v>
      </c>
      <c r="G33" s="50">
        <v>4</v>
      </c>
      <c r="H33" s="49" t="s">
        <v>210</v>
      </c>
      <c r="I33" s="50">
        <v>2</v>
      </c>
    </row>
    <row r="34" spans="2:9" ht="15.75" x14ac:dyDescent="0.25">
      <c r="B34" s="51">
        <v>21</v>
      </c>
      <c r="C34" s="45" t="s">
        <v>223</v>
      </c>
      <c r="D34" s="52" t="s">
        <v>210</v>
      </c>
      <c r="E34" s="53">
        <v>2</v>
      </c>
      <c r="F34" s="52" t="s">
        <v>210</v>
      </c>
      <c r="G34" s="53">
        <v>1</v>
      </c>
      <c r="H34" s="52"/>
      <c r="I34" s="53"/>
    </row>
    <row r="35" spans="2:9" ht="15.75" x14ac:dyDescent="0.25">
      <c r="B35" s="47">
        <v>22</v>
      </c>
      <c r="C35" s="48" t="s">
        <v>224</v>
      </c>
      <c r="D35" s="49"/>
      <c r="E35" s="50"/>
      <c r="F35" s="49"/>
      <c r="G35" s="50"/>
      <c r="H35" s="49"/>
      <c r="I35" s="50"/>
    </row>
    <row r="36" spans="2:9" ht="15.75" x14ac:dyDescent="0.25">
      <c r="B36" s="51">
        <v>23</v>
      </c>
      <c r="C36" s="45" t="s">
        <v>225</v>
      </c>
      <c r="D36" s="52"/>
      <c r="E36" s="53"/>
      <c r="F36" s="52"/>
      <c r="G36" s="53"/>
      <c r="H36" s="52"/>
      <c r="I36" s="53"/>
    </row>
    <row r="37" spans="2:9" ht="15.75" x14ac:dyDescent="0.25">
      <c r="B37" s="47" t="s">
        <v>226</v>
      </c>
      <c r="C37" s="48"/>
      <c r="D37" s="54" t="s">
        <v>227</v>
      </c>
      <c r="E37" s="55">
        <f>+SUM(E13:E36)</f>
        <v>85</v>
      </c>
      <c r="F37" s="54" t="s">
        <v>227</v>
      </c>
      <c r="G37" s="55">
        <f>+SUM(G13:G36)</f>
        <v>50</v>
      </c>
      <c r="H37" s="54" t="s">
        <v>227</v>
      </c>
      <c r="I37" s="55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9" priority="28">
      <formula>E7=""</formula>
    </cfRule>
  </conditionalFormatting>
  <conditionalFormatting sqref="D7">
    <cfRule type="expression" dxfId="8" priority="36">
      <formula>D7=""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zoomScale="85" zoomScaleNormal="85" workbookViewId="0">
      <selection activeCell="E36" sqref="E36"/>
    </sheetView>
  </sheetViews>
  <sheetFormatPr baseColWidth="10" defaultRowHeight="15" x14ac:dyDescent="0.25"/>
  <cols>
    <col min="5" max="5" width="14.140625" customWidth="1"/>
  </cols>
  <sheetData>
    <row r="2" spans="2:9" ht="21" x14ac:dyDescent="0.25">
      <c r="B2" s="100" t="str">
        <f>"PROGRAMA DE OPERACIÓN DEL SERVICIO ("&amp;B7&amp;" - "&amp;C7&amp;")"</f>
        <v>PROGRAMA DE OPERACIÓN DEL SERVICIO (6VN - IDA)</v>
      </c>
      <c r="C2" s="100"/>
      <c r="D2" s="100"/>
      <c r="E2" s="100"/>
      <c r="F2" s="100"/>
      <c r="G2" s="100"/>
      <c r="H2" s="100"/>
      <c r="I2" s="100"/>
    </row>
    <row r="4" spans="2:9" x14ac:dyDescent="0.25">
      <c r="B4" s="41" t="s">
        <v>187</v>
      </c>
      <c r="C4" s="41"/>
      <c r="D4" s="41"/>
      <c r="E4" s="41"/>
      <c r="F4" s="41"/>
      <c r="G4" s="41"/>
      <c r="H4" s="41"/>
      <c r="I4" s="41"/>
    </row>
    <row r="6" spans="2:9" x14ac:dyDescent="0.25">
      <c r="B6" s="42" t="s">
        <v>42</v>
      </c>
      <c r="C6" s="42" t="s">
        <v>43</v>
      </c>
      <c r="D6" s="42" t="s">
        <v>45</v>
      </c>
      <c r="E6" s="42" t="s">
        <v>46</v>
      </c>
      <c r="F6" s="42" t="s">
        <v>188</v>
      </c>
      <c r="G6" s="37"/>
    </row>
    <row r="7" spans="2:9" ht="30" x14ac:dyDescent="0.25">
      <c r="B7" s="43" t="s">
        <v>59</v>
      </c>
      <c r="C7" s="43" t="s">
        <v>60</v>
      </c>
      <c r="D7" s="44" t="str">
        <f>+'Operador PA'!E42</f>
        <v>Archipiélago de Chiloé</v>
      </c>
      <c r="E7" s="44" t="str">
        <f>+'Operador PA'!G42</f>
        <v>Universidad de Magallanes</v>
      </c>
      <c r="F7" s="43" t="str">
        <f>+TAPA!I12</f>
        <v>NORMAL</v>
      </c>
      <c r="G7" s="37"/>
    </row>
    <row r="9" spans="2:9" x14ac:dyDescent="0.25">
      <c r="B9" s="41" t="s">
        <v>189</v>
      </c>
      <c r="C9" s="41"/>
      <c r="D9" s="41"/>
      <c r="E9" s="41"/>
      <c r="F9" s="41"/>
      <c r="G9" s="41"/>
      <c r="H9" s="41"/>
      <c r="I9" s="41"/>
    </row>
    <row r="11" spans="2:9" x14ac:dyDescent="0.25">
      <c r="B11" s="119" t="s">
        <v>190</v>
      </c>
      <c r="C11" s="119" t="s">
        <v>191</v>
      </c>
      <c r="D11" s="120" t="s">
        <v>192</v>
      </c>
      <c r="E11" s="120"/>
      <c r="F11" s="120" t="s">
        <v>193</v>
      </c>
      <c r="G11" s="120"/>
      <c r="H11" s="120" t="s">
        <v>194</v>
      </c>
      <c r="I11" s="120"/>
    </row>
    <row r="12" spans="2:9" ht="30" x14ac:dyDescent="0.25">
      <c r="B12" s="119"/>
      <c r="C12" s="119"/>
      <c r="D12" s="46" t="s">
        <v>195</v>
      </c>
      <c r="E12" s="46" t="s">
        <v>196</v>
      </c>
      <c r="F12" s="46" t="s">
        <v>195</v>
      </c>
      <c r="G12" s="46" t="s">
        <v>196</v>
      </c>
      <c r="H12" s="46" t="s">
        <v>195</v>
      </c>
      <c r="I12" s="46" t="s">
        <v>196</v>
      </c>
    </row>
    <row r="13" spans="2:9" ht="15.75" x14ac:dyDescent="0.25">
      <c r="B13" s="47">
        <v>0</v>
      </c>
      <c r="C13" s="48" t="s">
        <v>197</v>
      </c>
      <c r="D13" s="49" t="s">
        <v>210</v>
      </c>
      <c r="E13" s="50">
        <v>2</v>
      </c>
      <c r="F13" s="49" t="s">
        <v>210</v>
      </c>
      <c r="G13" s="50">
        <v>2</v>
      </c>
      <c r="H13" s="49"/>
      <c r="I13" s="50"/>
    </row>
    <row r="14" spans="2:9" ht="15.75" x14ac:dyDescent="0.25">
      <c r="B14" s="51">
        <v>1</v>
      </c>
      <c r="C14" s="45" t="s">
        <v>198</v>
      </c>
      <c r="D14" s="52"/>
      <c r="E14" s="53"/>
      <c r="F14" s="52"/>
      <c r="G14" s="53"/>
      <c r="H14" s="52"/>
      <c r="I14" s="53"/>
    </row>
    <row r="15" spans="2:9" ht="15.75" x14ac:dyDescent="0.25">
      <c r="B15" s="47">
        <v>2</v>
      </c>
      <c r="C15" s="48" t="s">
        <v>199</v>
      </c>
      <c r="D15" s="49"/>
      <c r="E15" s="50"/>
      <c r="F15" s="49"/>
      <c r="G15" s="50"/>
      <c r="H15" s="49"/>
      <c r="I15" s="50"/>
    </row>
    <row r="16" spans="2:9" ht="15.75" x14ac:dyDescent="0.25">
      <c r="B16" s="51">
        <v>3</v>
      </c>
      <c r="C16" s="45" t="s">
        <v>200</v>
      </c>
      <c r="D16" s="52"/>
      <c r="E16" s="53"/>
      <c r="F16" s="52"/>
      <c r="G16" s="53"/>
      <c r="H16" s="52"/>
      <c r="I16" s="53"/>
    </row>
    <row r="17" spans="2:9" ht="15.75" x14ac:dyDescent="0.25">
      <c r="B17" s="47">
        <v>4</v>
      </c>
      <c r="C17" s="48" t="s">
        <v>201</v>
      </c>
      <c r="D17" s="49"/>
      <c r="E17" s="50"/>
      <c r="F17" s="49"/>
      <c r="G17" s="50"/>
      <c r="H17" s="49"/>
      <c r="I17" s="50"/>
    </row>
    <row r="18" spans="2:9" ht="15.75" x14ac:dyDescent="0.25">
      <c r="B18" s="51">
        <v>5</v>
      </c>
      <c r="C18" s="45" t="s">
        <v>202</v>
      </c>
      <c r="D18" s="52"/>
      <c r="E18" s="53"/>
      <c r="F18" s="52"/>
      <c r="G18" s="53"/>
      <c r="H18" s="52"/>
      <c r="I18" s="53"/>
    </row>
    <row r="19" spans="2:9" ht="15.75" x14ac:dyDescent="0.25">
      <c r="B19" s="47">
        <v>6</v>
      </c>
      <c r="C19" s="48" t="s">
        <v>203</v>
      </c>
      <c r="D19" s="49"/>
      <c r="E19" s="50"/>
      <c r="F19" s="49"/>
      <c r="G19" s="50"/>
      <c r="H19" s="49"/>
      <c r="I19" s="50"/>
    </row>
    <row r="20" spans="2:9" ht="15.75" x14ac:dyDescent="0.25">
      <c r="B20" s="51">
        <v>7</v>
      </c>
      <c r="C20" s="45" t="s">
        <v>205</v>
      </c>
      <c r="D20" s="52"/>
      <c r="E20" s="53"/>
      <c r="F20" s="52"/>
      <c r="G20" s="53"/>
      <c r="H20" s="52"/>
      <c r="I20" s="53"/>
    </row>
    <row r="21" spans="2:9" ht="15.75" x14ac:dyDescent="0.25">
      <c r="B21" s="47">
        <v>8</v>
      </c>
      <c r="C21" s="48" t="s">
        <v>207</v>
      </c>
      <c r="D21" s="49"/>
      <c r="E21" s="50"/>
      <c r="F21" s="49"/>
      <c r="G21" s="50"/>
      <c r="H21" s="49"/>
      <c r="I21" s="50"/>
    </row>
    <row r="22" spans="2:9" ht="15.75" x14ac:dyDescent="0.25">
      <c r="B22" s="51">
        <v>9</v>
      </c>
      <c r="C22" s="45" t="s">
        <v>208</v>
      </c>
      <c r="D22" s="52"/>
      <c r="E22" s="53"/>
      <c r="F22" s="52"/>
      <c r="G22" s="53"/>
      <c r="H22" s="52"/>
      <c r="I22" s="53"/>
    </row>
    <row r="23" spans="2:9" ht="15.75" x14ac:dyDescent="0.25">
      <c r="B23" s="47">
        <v>10</v>
      </c>
      <c r="C23" s="48" t="s">
        <v>211</v>
      </c>
      <c r="D23" s="49"/>
      <c r="E23" s="50"/>
      <c r="F23" s="49"/>
      <c r="G23" s="50"/>
      <c r="H23" s="49"/>
      <c r="I23" s="50"/>
    </row>
    <row r="24" spans="2:9" ht="15.75" x14ac:dyDescent="0.25">
      <c r="B24" s="51">
        <v>11</v>
      </c>
      <c r="C24" s="45" t="s">
        <v>213</v>
      </c>
      <c r="D24" s="52"/>
      <c r="E24" s="53"/>
      <c r="F24" s="52"/>
      <c r="G24" s="53"/>
      <c r="H24" s="52"/>
      <c r="I24" s="53"/>
    </row>
    <row r="25" spans="2:9" ht="15.75" x14ac:dyDescent="0.25">
      <c r="B25" s="47">
        <v>12</v>
      </c>
      <c r="C25" s="48" t="s">
        <v>214</v>
      </c>
      <c r="D25" s="49"/>
      <c r="E25" s="50"/>
      <c r="F25" s="49"/>
      <c r="G25" s="50"/>
      <c r="H25" s="49"/>
      <c r="I25" s="50"/>
    </row>
    <row r="26" spans="2:9" ht="15.75" x14ac:dyDescent="0.25">
      <c r="B26" s="51">
        <v>13</v>
      </c>
      <c r="C26" s="45" t="s">
        <v>215</v>
      </c>
      <c r="D26" s="52"/>
      <c r="E26" s="53"/>
      <c r="F26" s="52"/>
      <c r="G26" s="53"/>
      <c r="H26" s="52"/>
      <c r="I26" s="53"/>
    </row>
    <row r="27" spans="2:9" ht="15.75" x14ac:dyDescent="0.25">
      <c r="B27" s="47">
        <v>14</v>
      </c>
      <c r="C27" s="48" t="s">
        <v>216</v>
      </c>
      <c r="D27" s="49"/>
      <c r="E27" s="50"/>
      <c r="F27" s="49"/>
      <c r="G27" s="50"/>
      <c r="H27" s="49"/>
      <c r="I27" s="50"/>
    </row>
    <row r="28" spans="2:9" ht="15.75" x14ac:dyDescent="0.25">
      <c r="B28" s="51">
        <v>15</v>
      </c>
      <c r="C28" s="45" t="s">
        <v>217</v>
      </c>
      <c r="D28" s="52"/>
      <c r="E28" s="53"/>
      <c r="F28" s="52"/>
      <c r="G28" s="53"/>
      <c r="H28" s="52"/>
      <c r="I28" s="53"/>
    </row>
    <row r="29" spans="2:9" ht="15.75" x14ac:dyDescent="0.25">
      <c r="B29" s="47">
        <v>16</v>
      </c>
      <c r="C29" s="48" t="s">
        <v>218</v>
      </c>
      <c r="D29" s="49"/>
      <c r="E29" s="50"/>
      <c r="F29" s="49"/>
      <c r="G29" s="50"/>
      <c r="H29" s="49"/>
      <c r="I29" s="50"/>
    </row>
    <row r="30" spans="2:9" ht="15.75" x14ac:dyDescent="0.25">
      <c r="B30" s="51">
        <v>17</v>
      </c>
      <c r="C30" s="45" t="s">
        <v>219</v>
      </c>
      <c r="D30" s="52"/>
      <c r="E30" s="53"/>
      <c r="F30" s="52"/>
      <c r="G30" s="53"/>
      <c r="H30" s="52"/>
      <c r="I30" s="53"/>
    </row>
    <row r="31" spans="2:9" ht="15.75" x14ac:dyDescent="0.25">
      <c r="B31" s="47">
        <v>18</v>
      </c>
      <c r="C31" s="48" t="s">
        <v>220</v>
      </c>
      <c r="D31" s="49"/>
      <c r="E31" s="50"/>
      <c r="F31" s="49"/>
      <c r="G31" s="50"/>
      <c r="H31" s="49"/>
      <c r="I31" s="50"/>
    </row>
    <row r="32" spans="2:9" ht="15.75" x14ac:dyDescent="0.25">
      <c r="B32" s="51">
        <v>19</v>
      </c>
      <c r="C32" s="45" t="s">
        <v>221</v>
      </c>
      <c r="D32" s="52"/>
      <c r="E32" s="53"/>
      <c r="F32" s="52"/>
      <c r="G32" s="53"/>
      <c r="H32" s="52"/>
      <c r="I32" s="53"/>
    </row>
    <row r="33" spans="2:10" ht="15.75" x14ac:dyDescent="0.25">
      <c r="B33" s="47">
        <v>20</v>
      </c>
      <c r="C33" s="48" t="s">
        <v>222</v>
      </c>
      <c r="D33" s="49"/>
      <c r="E33" s="50"/>
      <c r="F33" s="49"/>
      <c r="G33" s="50"/>
      <c r="H33" s="49"/>
      <c r="I33" s="50"/>
    </row>
    <row r="34" spans="2:10" ht="15.75" x14ac:dyDescent="0.25">
      <c r="B34" s="51">
        <v>21</v>
      </c>
      <c r="C34" s="45" t="s">
        <v>223</v>
      </c>
      <c r="D34" s="52"/>
      <c r="E34" s="53"/>
      <c r="F34" s="52"/>
      <c r="G34" s="53"/>
      <c r="H34" s="52"/>
      <c r="I34" s="53"/>
    </row>
    <row r="35" spans="2:10" ht="15.75" x14ac:dyDescent="0.25">
      <c r="B35" s="47">
        <v>22</v>
      </c>
      <c r="C35" s="48" t="s">
        <v>224</v>
      </c>
      <c r="D35" s="49" t="s">
        <v>210</v>
      </c>
      <c r="E35" s="50">
        <v>2</v>
      </c>
      <c r="F35" s="49"/>
      <c r="G35" s="50"/>
      <c r="H35" s="49"/>
      <c r="I35" s="50"/>
    </row>
    <row r="36" spans="2:10" ht="15.75" x14ac:dyDescent="0.25">
      <c r="B36" s="51">
        <v>23</v>
      </c>
      <c r="C36" s="45" t="s">
        <v>225</v>
      </c>
      <c r="D36" s="52" t="s">
        <v>210</v>
      </c>
      <c r="E36" s="53">
        <v>2</v>
      </c>
      <c r="F36" s="52"/>
      <c r="G36" s="53"/>
      <c r="H36" s="52"/>
      <c r="I36" s="53"/>
    </row>
    <row r="37" spans="2:10" ht="15.75" x14ac:dyDescent="0.25">
      <c r="B37" s="47" t="s">
        <v>226</v>
      </c>
      <c r="C37" s="48"/>
      <c r="D37" s="54" t="s">
        <v>227</v>
      </c>
      <c r="E37" s="55">
        <f>+SUM(E13:E36)</f>
        <v>6</v>
      </c>
      <c r="F37" s="54" t="s">
        <v>227</v>
      </c>
      <c r="G37" s="55">
        <f>+SUM(G13:G36)</f>
        <v>2</v>
      </c>
      <c r="H37" s="54" t="s">
        <v>227</v>
      </c>
      <c r="I37" s="55">
        <f>+SUM(I13:I36)</f>
        <v>0</v>
      </c>
      <c r="J37">
        <f>(3*E37)</f>
        <v>18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7" priority="19">
      <formula>E7=""</formula>
    </cfRule>
  </conditionalFormatting>
  <conditionalFormatting sqref="D7">
    <cfRule type="expression" dxfId="6" priority="35">
      <formula>D7=""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70" zoomScaleNormal="70" workbookViewId="0">
      <selection activeCell="L43" sqref="L43"/>
    </sheetView>
  </sheetViews>
  <sheetFormatPr baseColWidth="10" defaultRowHeight="15" x14ac:dyDescent="0.25"/>
  <cols>
    <col min="4" max="4" width="13.85546875" customWidth="1"/>
    <col min="5" max="5" width="12.28515625" customWidth="1"/>
  </cols>
  <sheetData>
    <row r="2" spans="2:9" ht="21" x14ac:dyDescent="0.25">
      <c r="B2" s="100" t="str">
        <f>"PROGRAMA DE OPERACIÓN DEL SERVICIO ("&amp;B7&amp;" - "&amp;C7&amp;")"</f>
        <v>PROGRAMA DE OPERACIÓN DEL SERVICIO (6VN - REGRESO)</v>
      </c>
      <c r="C2" s="100"/>
      <c r="D2" s="100"/>
      <c r="E2" s="100"/>
      <c r="F2" s="100"/>
      <c r="G2" s="100"/>
      <c r="H2" s="100"/>
      <c r="I2" s="100"/>
    </row>
    <row r="4" spans="2:9" x14ac:dyDescent="0.25">
      <c r="B4" s="41" t="s">
        <v>187</v>
      </c>
      <c r="C4" s="41"/>
      <c r="D4" s="41"/>
      <c r="E4" s="41"/>
      <c r="F4" s="41"/>
      <c r="G4" s="41"/>
      <c r="H4" s="41"/>
      <c r="I4" s="41"/>
    </row>
    <row r="6" spans="2:9" x14ac:dyDescent="0.25">
      <c r="B6" s="42" t="s">
        <v>42</v>
      </c>
      <c r="C6" s="42" t="s">
        <v>43</v>
      </c>
      <c r="D6" s="42" t="s">
        <v>45</v>
      </c>
      <c r="E6" s="42" t="s">
        <v>46</v>
      </c>
      <c r="F6" s="42" t="s">
        <v>188</v>
      </c>
      <c r="G6" s="37"/>
    </row>
    <row r="7" spans="2:9" ht="30" x14ac:dyDescent="0.25">
      <c r="B7" s="43" t="s">
        <v>59</v>
      </c>
      <c r="C7" s="43" t="s">
        <v>95</v>
      </c>
      <c r="D7" s="44" t="str">
        <f>+'Operador PA'!E43</f>
        <v>Universidad de Magallanes</v>
      </c>
      <c r="E7" s="44" t="str">
        <f>+'Operador PA'!G43</f>
        <v>Archipiélago de Chiloé</v>
      </c>
      <c r="F7" s="43" t="str">
        <f>+TAPA!I12</f>
        <v>NORMAL</v>
      </c>
      <c r="G7" s="37"/>
    </row>
    <row r="9" spans="2:9" x14ac:dyDescent="0.25">
      <c r="B9" s="41" t="s">
        <v>189</v>
      </c>
      <c r="C9" s="41"/>
      <c r="D9" s="41"/>
      <c r="E9" s="41"/>
      <c r="F9" s="41"/>
      <c r="G9" s="41"/>
      <c r="H9" s="41"/>
      <c r="I9" s="41"/>
    </row>
    <row r="11" spans="2:9" x14ac:dyDescent="0.25">
      <c r="B11" s="119" t="s">
        <v>190</v>
      </c>
      <c r="C11" s="119" t="s">
        <v>191</v>
      </c>
      <c r="D11" s="120" t="s">
        <v>192</v>
      </c>
      <c r="E11" s="120"/>
      <c r="F11" s="120" t="s">
        <v>193</v>
      </c>
      <c r="G11" s="120"/>
      <c r="H11" s="120" t="s">
        <v>194</v>
      </c>
      <c r="I11" s="120"/>
    </row>
    <row r="12" spans="2:9" ht="30" x14ac:dyDescent="0.25">
      <c r="B12" s="119"/>
      <c r="C12" s="119"/>
      <c r="D12" s="46" t="s">
        <v>195</v>
      </c>
      <c r="E12" s="46" t="s">
        <v>196</v>
      </c>
      <c r="F12" s="46" t="s">
        <v>195</v>
      </c>
      <c r="G12" s="46" t="s">
        <v>196</v>
      </c>
      <c r="H12" s="46" t="s">
        <v>195</v>
      </c>
      <c r="I12" s="46" t="s">
        <v>196</v>
      </c>
    </row>
    <row r="13" spans="2:9" ht="15.75" x14ac:dyDescent="0.25">
      <c r="B13" s="47">
        <v>0</v>
      </c>
      <c r="C13" s="48" t="s">
        <v>197</v>
      </c>
      <c r="D13" s="49" t="s">
        <v>210</v>
      </c>
      <c r="E13" s="50">
        <v>2</v>
      </c>
      <c r="F13" s="49" t="s">
        <v>210</v>
      </c>
      <c r="G13" s="50">
        <v>2</v>
      </c>
      <c r="H13" s="49"/>
      <c r="I13" s="50"/>
    </row>
    <row r="14" spans="2:9" ht="15.75" x14ac:dyDescent="0.25">
      <c r="B14" s="51">
        <v>1</v>
      </c>
      <c r="C14" s="45" t="s">
        <v>198</v>
      </c>
      <c r="D14" s="52"/>
      <c r="E14" s="53"/>
      <c r="F14" s="52"/>
      <c r="G14" s="53"/>
      <c r="H14" s="52"/>
      <c r="I14" s="53"/>
    </row>
    <row r="15" spans="2:9" ht="15.75" x14ac:dyDescent="0.25">
      <c r="B15" s="47">
        <v>2</v>
      </c>
      <c r="C15" s="48" t="s">
        <v>199</v>
      </c>
      <c r="D15" s="49"/>
      <c r="E15" s="50"/>
      <c r="F15" s="49"/>
      <c r="G15" s="50"/>
      <c r="H15" s="49"/>
      <c r="I15" s="50"/>
    </row>
    <row r="16" spans="2:9" ht="15.75" x14ac:dyDescent="0.25">
      <c r="B16" s="51">
        <v>3</v>
      </c>
      <c r="C16" s="45" t="s">
        <v>200</v>
      </c>
      <c r="D16" s="52"/>
      <c r="E16" s="53"/>
      <c r="F16" s="52"/>
      <c r="G16" s="53"/>
      <c r="H16" s="52"/>
      <c r="I16" s="53"/>
    </row>
    <row r="17" spans="2:9" ht="15.75" x14ac:dyDescent="0.25">
      <c r="B17" s="47">
        <v>4</v>
      </c>
      <c r="C17" s="48" t="s">
        <v>201</v>
      </c>
      <c r="D17" s="49"/>
      <c r="E17" s="50"/>
      <c r="F17" s="49"/>
      <c r="G17" s="50"/>
      <c r="H17" s="49"/>
      <c r="I17" s="50"/>
    </row>
    <row r="18" spans="2:9" ht="15.75" x14ac:dyDescent="0.25">
      <c r="B18" s="51">
        <v>5</v>
      </c>
      <c r="C18" s="45" t="s">
        <v>202</v>
      </c>
      <c r="D18" s="52"/>
      <c r="E18" s="53"/>
      <c r="F18" s="52"/>
      <c r="G18" s="53"/>
      <c r="H18" s="52"/>
      <c r="I18" s="53"/>
    </row>
    <row r="19" spans="2:9" ht="15.75" x14ac:dyDescent="0.25">
      <c r="B19" s="47">
        <v>6</v>
      </c>
      <c r="C19" s="48" t="s">
        <v>203</v>
      </c>
      <c r="D19" s="49"/>
      <c r="E19" s="50"/>
      <c r="F19" s="49"/>
      <c r="G19" s="50"/>
      <c r="H19" s="49"/>
      <c r="I19" s="50"/>
    </row>
    <row r="20" spans="2:9" ht="15.75" x14ac:dyDescent="0.25">
      <c r="B20" s="51">
        <v>7</v>
      </c>
      <c r="C20" s="45" t="s">
        <v>205</v>
      </c>
      <c r="D20" s="52"/>
      <c r="E20" s="53"/>
      <c r="F20" s="52"/>
      <c r="G20" s="53"/>
      <c r="H20" s="52"/>
      <c r="I20" s="53"/>
    </row>
    <row r="21" spans="2:9" ht="15.75" x14ac:dyDescent="0.25">
      <c r="B21" s="47">
        <v>8</v>
      </c>
      <c r="C21" s="48" t="s">
        <v>207</v>
      </c>
      <c r="D21" s="49"/>
      <c r="E21" s="50"/>
      <c r="F21" s="49"/>
      <c r="G21" s="50"/>
      <c r="H21" s="49"/>
      <c r="I21" s="50"/>
    </row>
    <row r="22" spans="2:9" ht="15.75" x14ac:dyDescent="0.25">
      <c r="B22" s="51">
        <v>9</v>
      </c>
      <c r="C22" s="45" t="s">
        <v>208</v>
      </c>
      <c r="D22" s="52"/>
      <c r="E22" s="53"/>
      <c r="F22" s="52"/>
      <c r="G22" s="53"/>
      <c r="H22" s="52"/>
      <c r="I22" s="53"/>
    </row>
    <row r="23" spans="2:9" ht="15.75" x14ac:dyDescent="0.25">
      <c r="B23" s="47">
        <v>10</v>
      </c>
      <c r="C23" s="48" t="s">
        <v>211</v>
      </c>
      <c r="D23" s="49"/>
      <c r="E23" s="50"/>
      <c r="F23" s="49"/>
      <c r="G23" s="50"/>
      <c r="H23" s="49"/>
      <c r="I23" s="50"/>
    </row>
    <row r="24" spans="2:9" ht="15.75" x14ac:dyDescent="0.25">
      <c r="B24" s="51">
        <v>11</v>
      </c>
      <c r="C24" s="45" t="s">
        <v>213</v>
      </c>
      <c r="D24" s="52"/>
      <c r="E24" s="53"/>
      <c r="F24" s="52"/>
      <c r="G24" s="53"/>
      <c r="H24" s="52"/>
      <c r="I24" s="53"/>
    </row>
    <row r="25" spans="2:9" ht="15.75" x14ac:dyDescent="0.25">
      <c r="B25" s="47">
        <v>12</v>
      </c>
      <c r="C25" s="48" t="s">
        <v>214</v>
      </c>
      <c r="D25" s="49"/>
      <c r="E25" s="50"/>
      <c r="F25" s="49"/>
      <c r="G25" s="50"/>
      <c r="H25" s="49"/>
      <c r="I25" s="50"/>
    </row>
    <row r="26" spans="2:9" ht="15.75" x14ac:dyDescent="0.25">
      <c r="B26" s="51">
        <v>13</v>
      </c>
      <c r="C26" s="45" t="s">
        <v>215</v>
      </c>
      <c r="D26" s="52"/>
      <c r="E26" s="53"/>
      <c r="F26" s="52"/>
      <c r="G26" s="53"/>
      <c r="H26" s="52"/>
      <c r="I26" s="53"/>
    </row>
    <row r="27" spans="2:9" ht="15.75" x14ac:dyDescent="0.25">
      <c r="B27" s="47">
        <v>14</v>
      </c>
      <c r="C27" s="48" t="s">
        <v>216</v>
      </c>
      <c r="D27" s="49"/>
      <c r="E27" s="50"/>
      <c r="F27" s="49"/>
      <c r="G27" s="50"/>
      <c r="H27" s="49"/>
      <c r="I27" s="50"/>
    </row>
    <row r="28" spans="2:9" ht="15.75" x14ac:dyDescent="0.25">
      <c r="B28" s="51">
        <v>15</v>
      </c>
      <c r="C28" s="45" t="s">
        <v>217</v>
      </c>
      <c r="D28" s="52"/>
      <c r="E28" s="53"/>
      <c r="F28" s="52"/>
      <c r="G28" s="53"/>
      <c r="H28" s="52"/>
      <c r="I28" s="53"/>
    </row>
    <row r="29" spans="2:9" ht="15.75" x14ac:dyDescent="0.25">
      <c r="B29" s="47">
        <v>16</v>
      </c>
      <c r="C29" s="48" t="s">
        <v>218</v>
      </c>
      <c r="D29" s="49"/>
      <c r="E29" s="50"/>
      <c r="F29" s="49"/>
      <c r="G29" s="50"/>
      <c r="H29" s="49"/>
      <c r="I29" s="50"/>
    </row>
    <row r="30" spans="2:9" ht="15.75" x14ac:dyDescent="0.25">
      <c r="B30" s="51">
        <v>17</v>
      </c>
      <c r="C30" s="45" t="s">
        <v>219</v>
      </c>
      <c r="D30" s="52"/>
      <c r="E30" s="53"/>
      <c r="F30" s="52"/>
      <c r="G30" s="53"/>
      <c r="H30" s="52"/>
      <c r="I30" s="53"/>
    </row>
    <row r="31" spans="2:9" ht="15.75" x14ac:dyDescent="0.25">
      <c r="B31" s="47">
        <v>18</v>
      </c>
      <c r="C31" s="48" t="s">
        <v>220</v>
      </c>
      <c r="D31" s="49"/>
      <c r="E31" s="50"/>
      <c r="F31" s="49"/>
      <c r="G31" s="50"/>
      <c r="H31" s="49"/>
      <c r="I31" s="50"/>
    </row>
    <row r="32" spans="2:9" ht="15.75" x14ac:dyDescent="0.25">
      <c r="B32" s="51">
        <v>19</v>
      </c>
      <c r="C32" s="45" t="s">
        <v>221</v>
      </c>
      <c r="D32" s="52"/>
      <c r="E32" s="53"/>
      <c r="F32" s="52"/>
      <c r="G32" s="53"/>
      <c r="H32" s="52"/>
      <c r="I32" s="53"/>
    </row>
    <row r="33" spans="2:9" ht="15.75" x14ac:dyDescent="0.25">
      <c r="B33" s="47">
        <v>20</v>
      </c>
      <c r="C33" s="48" t="s">
        <v>222</v>
      </c>
      <c r="D33" s="49"/>
      <c r="E33" s="50"/>
      <c r="F33" s="49"/>
      <c r="G33" s="50"/>
      <c r="H33" s="49"/>
      <c r="I33" s="50"/>
    </row>
    <row r="34" spans="2:9" ht="15.75" x14ac:dyDescent="0.25">
      <c r="B34" s="51">
        <v>21</v>
      </c>
      <c r="C34" s="45" t="s">
        <v>223</v>
      </c>
      <c r="D34" s="52"/>
      <c r="E34" s="53"/>
      <c r="F34" s="52"/>
      <c r="G34" s="53"/>
      <c r="H34" s="52"/>
      <c r="I34" s="53"/>
    </row>
    <row r="35" spans="2:9" ht="15.75" x14ac:dyDescent="0.25">
      <c r="B35" s="47">
        <v>22</v>
      </c>
      <c r="C35" s="48" t="s">
        <v>224</v>
      </c>
      <c r="D35" s="49" t="s">
        <v>210</v>
      </c>
      <c r="E35" s="50">
        <v>2</v>
      </c>
      <c r="F35" s="49"/>
      <c r="G35" s="50"/>
      <c r="H35" s="49"/>
      <c r="I35" s="50"/>
    </row>
    <row r="36" spans="2:9" ht="15.75" x14ac:dyDescent="0.25">
      <c r="B36" s="51">
        <v>23</v>
      </c>
      <c r="C36" s="45" t="s">
        <v>225</v>
      </c>
      <c r="D36" s="52" t="s">
        <v>210</v>
      </c>
      <c r="E36" s="53">
        <v>2</v>
      </c>
      <c r="F36" s="52"/>
      <c r="G36" s="53"/>
      <c r="H36" s="52"/>
      <c r="I36" s="53"/>
    </row>
    <row r="37" spans="2:9" ht="15.75" x14ac:dyDescent="0.25">
      <c r="B37" s="47" t="s">
        <v>226</v>
      </c>
      <c r="C37" s="48"/>
      <c r="D37" s="54" t="s">
        <v>227</v>
      </c>
      <c r="E37" s="55">
        <f>+SUM(E13:E36)</f>
        <v>6</v>
      </c>
      <c r="F37" s="54" t="s">
        <v>227</v>
      </c>
      <c r="G37" s="55">
        <f>+SUM(G13:G36)</f>
        <v>2</v>
      </c>
      <c r="H37" s="54" t="s">
        <v>227</v>
      </c>
      <c r="I37" s="55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5" priority="17">
      <formula>E7=""</formula>
    </cfRule>
  </conditionalFormatting>
  <conditionalFormatting sqref="D7">
    <cfRule type="expression" dxfId="4" priority="40">
      <formula>D7=""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E21" sqref="E21"/>
    </sheetView>
  </sheetViews>
  <sheetFormatPr baseColWidth="10" defaultRowHeight="15" x14ac:dyDescent="0.25"/>
  <cols>
    <col min="4" max="4" width="11.5703125" customWidth="1"/>
  </cols>
  <sheetData>
    <row r="2" spans="2:9" ht="21" x14ac:dyDescent="0.25">
      <c r="B2" s="100" t="str">
        <f>"PROGRAMA DE OPERACIÓN DEL SERVICIO ("&amp;B7&amp;" - "&amp;C7&amp;")"</f>
        <v>PROGRAMA DE OPERACIÓN DEL SERVICIO (8 - IDA)</v>
      </c>
      <c r="C2" s="100"/>
      <c r="D2" s="100"/>
      <c r="E2" s="100"/>
      <c r="F2" s="100"/>
      <c r="G2" s="100"/>
      <c r="H2" s="100"/>
      <c r="I2" s="100"/>
    </row>
    <row r="4" spans="2:9" x14ac:dyDescent="0.25">
      <c r="B4" s="41" t="s">
        <v>187</v>
      </c>
      <c r="C4" s="41"/>
      <c r="D4" s="41"/>
      <c r="E4" s="41"/>
      <c r="F4" s="41"/>
      <c r="G4" s="41"/>
      <c r="H4" s="41"/>
      <c r="I4" s="41"/>
    </row>
    <row r="6" spans="2:9" x14ac:dyDescent="0.25">
      <c r="B6" s="42" t="s">
        <v>42</v>
      </c>
      <c r="C6" s="42" t="s">
        <v>43</v>
      </c>
      <c r="D6" s="42" t="s">
        <v>45</v>
      </c>
      <c r="E6" s="42" t="s">
        <v>46</v>
      </c>
      <c r="F6" s="42" t="s">
        <v>188</v>
      </c>
      <c r="G6" s="37"/>
    </row>
    <row r="7" spans="2:9" ht="30" x14ac:dyDescent="0.25">
      <c r="B7" s="56">
        <v>8</v>
      </c>
      <c r="C7" s="56" t="s">
        <v>60</v>
      </c>
      <c r="D7" s="57" t="str">
        <f>+'Operador PA'!E44</f>
        <v>Archipiélago de Chiloé</v>
      </c>
      <c r="E7" s="57" t="str">
        <f>+'Operador PA'!G44</f>
        <v>Hospital Regional</v>
      </c>
      <c r="F7" s="56" t="str">
        <f>+TAPA!I12</f>
        <v>NORMAL</v>
      </c>
      <c r="G7" s="37"/>
    </row>
    <row r="9" spans="2:9" x14ac:dyDescent="0.25">
      <c r="B9" s="41" t="s">
        <v>189</v>
      </c>
      <c r="C9" s="41"/>
      <c r="D9" s="41"/>
      <c r="E9" s="41"/>
      <c r="F9" s="41"/>
      <c r="G9" s="41"/>
      <c r="H9" s="41"/>
      <c r="I9" s="41"/>
    </row>
    <row r="11" spans="2:9" x14ac:dyDescent="0.25">
      <c r="B11" s="119" t="s">
        <v>190</v>
      </c>
      <c r="C11" s="119" t="s">
        <v>191</v>
      </c>
      <c r="D11" s="120" t="s">
        <v>192</v>
      </c>
      <c r="E11" s="120"/>
      <c r="F11" s="120" t="s">
        <v>193</v>
      </c>
      <c r="G11" s="120"/>
      <c r="H11" s="120" t="s">
        <v>194</v>
      </c>
      <c r="I11" s="120"/>
    </row>
    <row r="12" spans="2:9" ht="30" x14ac:dyDescent="0.25">
      <c r="B12" s="119"/>
      <c r="C12" s="119"/>
      <c r="D12" s="46" t="s">
        <v>195</v>
      </c>
      <c r="E12" s="46" t="s">
        <v>196</v>
      </c>
      <c r="F12" s="46" t="s">
        <v>195</v>
      </c>
      <c r="G12" s="46" t="s">
        <v>196</v>
      </c>
      <c r="H12" s="46" t="s">
        <v>195</v>
      </c>
      <c r="I12" s="46" t="s">
        <v>196</v>
      </c>
    </row>
    <row r="13" spans="2:9" ht="15.75" x14ac:dyDescent="0.25">
      <c r="B13" s="47">
        <v>0</v>
      </c>
      <c r="C13" s="48" t="s">
        <v>197</v>
      </c>
      <c r="D13" s="49" t="s">
        <v>210</v>
      </c>
      <c r="E13" s="58">
        <v>2</v>
      </c>
      <c r="F13" s="49"/>
      <c r="G13" s="50"/>
      <c r="H13" s="49"/>
      <c r="I13" s="50"/>
    </row>
    <row r="14" spans="2:9" ht="15.75" x14ac:dyDescent="0.25">
      <c r="B14" s="51">
        <v>1</v>
      </c>
      <c r="C14" s="45" t="s">
        <v>198</v>
      </c>
      <c r="D14" s="52"/>
      <c r="E14" s="53"/>
      <c r="F14" s="52"/>
      <c r="G14" s="53"/>
      <c r="H14" s="52"/>
      <c r="I14" s="53"/>
    </row>
    <row r="15" spans="2:9" ht="15.75" x14ac:dyDescent="0.25">
      <c r="B15" s="47">
        <v>2</v>
      </c>
      <c r="C15" s="48" t="s">
        <v>199</v>
      </c>
      <c r="D15" s="49"/>
      <c r="E15" s="50"/>
      <c r="F15" s="49"/>
      <c r="G15" s="50"/>
      <c r="H15" s="49"/>
      <c r="I15" s="50"/>
    </row>
    <row r="16" spans="2:9" ht="15.75" x14ac:dyDescent="0.25">
      <c r="B16" s="51">
        <v>3</v>
      </c>
      <c r="C16" s="45" t="s">
        <v>200</v>
      </c>
      <c r="D16" s="52"/>
      <c r="E16" s="53"/>
      <c r="F16" s="52"/>
      <c r="G16" s="53"/>
      <c r="H16" s="52"/>
      <c r="I16" s="53"/>
    </row>
    <row r="17" spans="2:9" ht="15.75" x14ac:dyDescent="0.25">
      <c r="B17" s="47">
        <v>4</v>
      </c>
      <c r="C17" s="48" t="s">
        <v>201</v>
      </c>
      <c r="D17" s="49"/>
      <c r="E17" s="50"/>
      <c r="F17" s="49"/>
      <c r="G17" s="50"/>
      <c r="H17" s="49"/>
      <c r="I17" s="50"/>
    </row>
    <row r="18" spans="2:9" ht="15.75" x14ac:dyDescent="0.25">
      <c r="B18" s="51">
        <v>5</v>
      </c>
      <c r="C18" s="45" t="s">
        <v>202</v>
      </c>
      <c r="D18" s="52"/>
      <c r="E18" s="53"/>
      <c r="F18" s="52"/>
      <c r="G18" s="53"/>
      <c r="H18" s="52"/>
      <c r="I18" s="53"/>
    </row>
    <row r="19" spans="2:9" ht="15.75" x14ac:dyDescent="0.25">
      <c r="B19" s="47">
        <v>6</v>
      </c>
      <c r="C19" s="48" t="s">
        <v>203</v>
      </c>
      <c r="D19" s="49"/>
      <c r="E19" s="50"/>
      <c r="F19" s="49"/>
      <c r="G19" s="50"/>
      <c r="H19" s="49"/>
      <c r="I19" s="50"/>
    </row>
    <row r="20" spans="2:9" ht="15.75" x14ac:dyDescent="0.25">
      <c r="B20" s="51">
        <v>7</v>
      </c>
      <c r="C20" s="45" t="s">
        <v>205</v>
      </c>
      <c r="D20" s="52" t="s">
        <v>206</v>
      </c>
      <c r="E20" s="53">
        <v>5</v>
      </c>
      <c r="F20" s="52"/>
      <c r="G20" s="53"/>
      <c r="H20" s="52"/>
      <c r="I20" s="53"/>
    </row>
    <row r="21" spans="2:9" ht="15.75" x14ac:dyDescent="0.25">
      <c r="B21" s="47">
        <v>8</v>
      </c>
      <c r="C21" s="48" t="s">
        <v>207</v>
      </c>
      <c r="D21" s="49" t="s">
        <v>206</v>
      </c>
      <c r="E21" s="59">
        <v>4</v>
      </c>
      <c r="F21" s="49"/>
      <c r="G21" s="50"/>
      <c r="H21" s="49"/>
      <c r="I21" s="50"/>
    </row>
    <row r="22" spans="2:9" ht="15.75" x14ac:dyDescent="0.25">
      <c r="B22" s="51">
        <v>9</v>
      </c>
      <c r="C22" s="45" t="s">
        <v>208</v>
      </c>
      <c r="D22" s="52" t="s">
        <v>209</v>
      </c>
      <c r="E22" s="53">
        <v>4</v>
      </c>
      <c r="F22" s="52" t="s">
        <v>210</v>
      </c>
      <c r="G22" s="53">
        <v>3</v>
      </c>
      <c r="H22" s="52" t="s">
        <v>210</v>
      </c>
      <c r="I22" s="53">
        <v>2</v>
      </c>
    </row>
    <row r="23" spans="2:9" ht="15.75" x14ac:dyDescent="0.25">
      <c r="B23" s="47">
        <v>10</v>
      </c>
      <c r="C23" s="48" t="s">
        <v>211</v>
      </c>
      <c r="D23" s="49" t="s">
        <v>209</v>
      </c>
      <c r="E23" s="50">
        <v>4</v>
      </c>
      <c r="F23" s="49" t="s">
        <v>212</v>
      </c>
      <c r="G23" s="50">
        <v>3</v>
      </c>
      <c r="H23" s="49" t="s">
        <v>210</v>
      </c>
      <c r="I23" s="50">
        <v>2</v>
      </c>
    </row>
    <row r="24" spans="2:9" ht="15.75" x14ac:dyDescent="0.25">
      <c r="B24" s="51">
        <v>11</v>
      </c>
      <c r="C24" s="45" t="s">
        <v>213</v>
      </c>
      <c r="D24" s="52" t="s">
        <v>206</v>
      </c>
      <c r="E24" s="53">
        <v>5</v>
      </c>
      <c r="F24" s="52" t="s">
        <v>209</v>
      </c>
      <c r="G24" s="53">
        <v>3</v>
      </c>
      <c r="H24" s="52" t="s">
        <v>210</v>
      </c>
      <c r="I24" s="53">
        <v>2</v>
      </c>
    </row>
    <row r="25" spans="2:9" ht="15.75" x14ac:dyDescent="0.25">
      <c r="B25" s="47">
        <v>12</v>
      </c>
      <c r="C25" s="48" t="s">
        <v>214</v>
      </c>
      <c r="D25" s="49" t="s">
        <v>206</v>
      </c>
      <c r="E25" s="50">
        <v>5</v>
      </c>
      <c r="F25" s="49" t="s">
        <v>209</v>
      </c>
      <c r="G25" s="50">
        <v>3</v>
      </c>
      <c r="H25" s="49" t="s">
        <v>210</v>
      </c>
      <c r="I25" s="50">
        <v>2</v>
      </c>
    </row>
    <row r="26" spans="2:9" ht="15.75" x14ac:dyDescent="0.25">
      <c r="B26" s="51">
        <v>13</v>
      </c>
      <c r="C26" s="45" t="s">
        <v>215</v>
      </c>
      <c r="D26" s="52" t="s">
        <v>206</v>
      </c>
      <c r="E26" s="53">
        <v>5</v>
      </c>
      <c r="F26" s="52" t="s">
        <v>209</v>
      </c>
      <c r="G26" s="53">
        <v>3</v>
      </c>
      <c r="H26" s="52" t="s">
        <v>210</v>
      </c>
      <c r="I26" s="53">
        <v>2</v>
      </c>
    </row>
    <row r="27" spans="2:9" ht="15.75" x14ac:dyDescent="0.25">
      <c r="B27" s="47">
        <v>14</v>
      </c>
      <c r="C27" s="48" t="s">
        <v>216</v>
      </c>
      <c r="D27" s="49" t="s">
        <v>206</v>
      </c>
      <c r="E27" s="50">
        <v>5</v>
      </c>
      <c r="F27" s="49" t="s">
        <v>206</v>
      </c>
      <c r="G27" s="50">
        <v>3</v>
      </c>
      <c r="H27" s="49" t="s">
        <v>210</v>
      </c>
      <c r="I27" s="50">
        <v>2</v>
      </c>
    </row>
    <row r="28" spans="2:9" ht="15.75" x14ac:dyDescent="0.25">
      <c r="B28" s="51">
        <v>15</v>
      </c>
      <c r="C28" s="45" t="s">
        <v>217</v>
      </c>
      <c r="D28" s="52" t="s">
        <v>206</v>
      </c>
      <c r="E28" s="53">
        <v>5</v>
      </c>
      <c r="F28" s="52" t="s">
        <v>206</v>
      </c>
      <c r="G28" s="53">
        <v>4</v>
      </c>
      <c r="H28" s="52" t="s">
        <v>210</v>
      </c>
      <c r="I28" s="53">
        <v>2</v>
      </c>
    </row>
    <row r="29" spans="2:9" ht="15.75" x14ac:dyDescent="0.25">
      <c r="B29" s="47">
        <v>16</v>
      </c>
      <c r="C29" s="48" t="s">
        <v>218</v>
      </c>
      <c r="D29" s="49" t="s">
        <v>206</v>
      </c>
      <c r="E29" s="50">
        <v>5</v>
      </c>
      <c r="F29" s="49" t="s">
        <v>206</v>
      </c>
      <c r="G29" s="50">
        <v>4</v>
      </c>
      <c r="H29" s="49" t="s">
        <v>210</v>
      </c>
      <c r="I29" s="50">
        <v>2</v>
      </c>
    </row>
    <row r="30" spans="2:9" ht="15.75" x14ac:dyDescent="0.25">
      <c r="B30" s="51">
        <v>17</v>
      </c>
      <c r="C30" s="45" t="s">
        <v>219</v>
      </c>
      <c r="D30" s="52" t="s">
        <v>206</v>
      </c>
      <c r="E30" s="53">
        <v>5</v>
      </c>
      <c r="F30" s="52" t="s">
        <v>206</v>
      </c>
      <c r="G30" s="53">
        <v>4</v>
      </c>
      <c r="H30" s="52" t="s">
        <v>210</v>
      </c>
      <c r="I30" s="53">
        <v>2</v>
      </c>
    </row>
    <row r="31" spans="2:9" ht="15.75" x14ac:dyDescent="0.25">
      <c r="B31" s="47">
        <v>18</v>
      </c>
      <c r="C31" s="48" t="s">
        <v>220</v>
      </c>
      <c r="D31" s="49" t="s">
        <v>209</v>
      </c>
      <c r="E31" s="50">
        <v>5</v>
      </c>
      <c r="F31" s="49" t="s">
        <v>210</v>
      </c>
      <c r="G31" s="50">
        <v>4</v>
      </c>
      <c r="H31" s="49" t="s">
        <v>210</v>
      </c>
      <c r="I31" s="50">
        <v>2</v>
      </c>
    </row>
    <row r="32" spans="2:9" ht="15.75" x14ac:dyDescent="0.25">
      <c r="B32" s="51">
        <v>19</v>
      </c>
      <c r="C32" s="45" t="s">
        <v>221</v>
      </c>
      <c r="D32" s="52" t="s">
        <v>209</v>
      </c>
      <c r="E32" s="53">
        <v>4</v>
      </c>
      <c r="F32" s="52" t="s">
        <v>210</v>
      </c>
      <c r="G32" s="53">
        <v>4</v>
      </c>
      <c r="H32" s="52" t="s">
        <v>210</v>
      </c>
      <c r="I32" s="53">
        <v>2</v>
      </c>
    </row>
    <row r="33" spans="2:9" ht="15.75" x14ac:dyDescent="0.25">
      <c r="B33" s="47">
        <v>20</v>
      </c>
      <c r="C33" s="48" t="s">
        <v>222</v>
      </c>
      <c r="D33" s="49" t="s">
        <v>210</v>
      </c>
      <c r="E33" s="50">
        <v>4</v>
      </c>
      <c r="F33" s="49" t="s">
        <v>210</v>
      </c>
      <c r="G33" s="50">
        <v>4</v>
      </c>
      <c r="H33" s="49" t="s">
        <v>210</v>
      </c>
      <c r="I33" s="50">
        <v>2</v>
      </c>
    </row>
    <row r="34" spans="2:9" ht="15.75" x14ac:dyDescent="0.25">
      <c r="B34" s="51">
        <v>21</v>
      </c>
      <c r="C34" s="45" t="s">
        <v>223</v>
      </c>
      <c r="D34" s="52" t="s">
        <v>210</v>
      </c>
      <c r="E34" s="53">
        <v>3</v>
      </c>
      <c r="F34" s="52" t="s">
        <v>210</v>
      </c>
      <c r="G34" s="53">
        <v>1</v>
      </c>
      <c r="H34" s="52"/>
      <c r="I34" s="53"/>
    </row>
    <row r="35" spans="2:9" ht="15.75" x14ac:dyDescent="0.25">
      <c r="B35" s="47">
        <v>22</v>
      </c>
      <c r="C35" s="48" t="s">
        <v>224</v>
      </c>
      <c r="D35" s="49" t="s">
        <v>210</v>
      </c>
      <c r="E35" s="50">
        <v>2</v>
      </c>
      <c r="F35" s="49"/>
      <c r="G35" s="50"/>
      <c r="H35" s="49"/>
      <c r="I35" s="50"/>
    </row>
    <row r="36" spans="2:9" ht="15.75" x14ac:dyDescent="0.25">
      <c r="B36" s="51">
        <v>23</v>
      </c>
      <c r="C36" s="45" t="s">
        <v>225</v>
      </c>
      <c r="D36" s="52" t="s">
        <v>210</v>
      </c>
      <c r="E36" s="53">
        <v>2</v>
      </c>
      <c r="F36" s="52"/>
      <c r="G36" s="53"/>
      <c r="H36" s="52"/>
      <c r="I36" s="53"/>
    </row>
    <row r="37" spans="2:9" ht="15.75" x14ac:dyDescent="0.25">
      <c r="B37" s="47" t="s">
        <v>226</v>
      </c>
      <c r="C37" s="48"/>
      <c r="D37" s="54" t="s">
        <v>227</v>
      </c>
      <c r="E37" s="55">
        <f>+SUM(E13:E36)</f>
        <v>74</v>
      </c>
      <c r="F37" s="54" t="s">
        <v>227</v>
      </c>
      <c r="G37" s="55">
        <f>+SUM(G13:G36)</f>
        <v>43</v>
      </c>
      <c r="H37" s="54" t="s">
        <v>227</v>
      </c>
      <c r="I37" s="55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3" priority="22">
      <formula>E7=""</formula>
    </cfRule>
  </conditionalFormatting>
  <conditionalFormatting sqref="D7">
    <cfRule type="expression" dxfId="2" priority="39">
      <formula>D7=""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zoomScale="70" zoomScaleNormal="70" workbookViewId="0">
      <selection activeCell="C12" sqref="C12:D12"/>
    </sheetView>
  </sheetViews>
  <sheetFormatPr baseColWidth="10" defaultRowHeight="15" x14ac:dyDescent="0.25"/>
  <cols>
    <col min="4" max="4" width="43.28515625" customWidth="1"/>
    <col min="5" max="5" width="23.140625" bestFit="1" customWidth="1"/>
    <col min="9" max="9" width="15.85546875" customWidth="1"/>
  </cols>
  <sheetData>
    <row r="1" spans="2:9" x14ac:dyDescent="0.25">
      <c r="C1" s="26"/>
      <c r="D1" s="26"/>
      <c r="E1" s="26"/>
      <c r="F1" s="26"/>
      <c r="G1" s="26"/>
      <c r="H1" s="26"/>
      <c r="I1" s="26"/>
    </row>
    <row r="2" spans="2:9" ht="21" x14ac:dyDescent="0.25">
      <c r="B2" s="100" t="str">
        <f>"DETALLE DEL SERVICIO ("&amp;B5&amp;" - "&amp;C5&amp;")"</f>
        <v>DETALLE DEL SERVICIO (1 - IDA)</v>
      </c>
      <c r="C2" s="100"/>
      <c r="D2" s="100"/>
      <c r="E2" s="100"/>
      <c r="F2" s="100"/>
      <c r="G2" s="100"/>
      <c r="H2" s="100"/>
      <c r="I2" s="100"/>
    </row>
    <row r="3" spans="2:9" x14ac:dyDescent="0.25">
      <c r="B3" s="26"/>
      <c r="C3" s="26"/>
      <c r="D3" s="26"/>
      <c r="E3" s="26"/>
      <c r="F3" s="26"/>
      <c r="G3" s="26"/>
      <c r="H3" s="26"/>
      <c r="I3" s="26"/>
    </row>
    <row r="4" spans="2:9" x14ac:dyDescent="0.25">
      <c r="B4" s="27" t="s">
        <v>42</v>
      </c>
      <c r="C4" s="27" t="s">
        <v>43</v>
      </c>
      <c r="D4" s="27" t="s">
        <v>45</v>
      </c>
      <c r="E4" s="27" t="s">
        <v>46</v>
      </c>
      <c r="F4" s="26"/>
      <c r="G4" s="26"/>
    </row>
    <row r="5" spans="2:9" x14ac:dyDescent="0.25">
      <c r="B5" s="28">
        <v>1</v>
      </c>
      <c r="C5" s="28" t="s">
        <v>60</v>
      </c>
      <c r="D5" s="28" t="str">
        <f>+'Operador PA'!E32</f>
        <v>Archipiélago de Chiloé</v>
      </c>
      <c r="E5" s="28" t="str">
        <f>+'Operador PA'!G32</f>
        <v>Hospital Regional</v>
      </c>
      <c r="F5" s="26"/>
      <c r="G5" s="26"/>
    </row>
    <row r="6" spans="2:9" x14ac:dyDescent="0.25">
      <c r="B6" s="29"/>
      <c r="C6" s="26"/>
      <c r="D6" s="26"/>
      <c r="E6" s="26"/>
      <c r="F6" s="26"/>
      <c r="G6" s="26"/>
      <c r="H6" s="26"/>
      <c r="I6" s="26"/>
    </row>
    <row r="7" spans="2:9" x14ac:dyDescent="0.25">
      <c r="B7" s="101" t="s">
        <v>61</v>
      </c>
      <c r="C7" s="101"/>
      <c r="D7" s="102" t="s">
        <v>50</v>
      </c>
      <c r="E7" s="102"/>
      <c r="F7" s="102"/>
      <c r="G7" s="102"/>
      <c r="H7" s="102"/>
      <c r="I7" s="102"/>
    </row>
    <row r="8" spans="2:9" x14ac:dyDescent="0.25">
      <c r="B8" s="101" t="s">
        <v>62</v>
      </c>
      <c r="C8" s="101"/>
      <c r="D8" s="102" t="s">
        <v>51</v>
      </c>
      <c r="E8" s="102"/>
      <c r="F8" s="102"/>
      <c r="G8" s="102"/>
      <c r="H8" s="102"/>
      <c r="I8" s="102"/>
    </row>
    <row r="9" spans="2:9" x14ac:dyDescent="0.25">
      <c r="C9" s="26"/>
      <c r="D9" s="26"/>
      <c r="E9" s="26"/>
      <c r="F9" s="26"/>
      <c r="G9" s="26"/>
      <c r="H9" s="26"/>
      <c r="I9" s="26"/>
    </row>
    <row r="10" spans="2:9" x14ac:dyDescent="0.25">
      <c r="B10" s="98" t="s">
        <v>63</v>
      </c>
      <c r="C10" s="98"/>
      <c r="D10" s="98"/>
      <c r="E10" s="98"/>
      <c r="F10" s="98"/>
      <c r="H10" s="99" t="s">
        <v>64</v>
      </c>
      <c r="I10" s="99"/>
    </row>
    <row r="11" spans="2:9" x14ac:dyDescent="0.25">
      <c r="B11" s="30" t="s">
        <v>65</v>
      </c>
      <c r="C11" s="98" t="s">
        <v>66</v>
      </c>
      <c r="D11" s="98"/>
      <c r="E11" s="98" t="s">
        <v>67</v>
      </c>
      <c r="F11" s="98"/>
      <c r="H11" s="99"/>
      <c r="I11" s="99"/>
    </row>
    <row r="12" spans="2:9" x14ac:dyDescent="0.25">
      <c r="B12" s="31">
        <v>1</v>
      </c>
      <c r="C12" s="96" t="s">
        <v>68</v>
      </c>
      <c r="D12" s="97"/>
      <c r="E12" s="91" t="s">
        <v>69</v>
      </c>
      <c r="F12" s="91"/>
      <c r="G12" s="33"/>
      <c r="H12" s="91" t="s">
        <v>70</v>
      </c>
      <c r="I12" s="91"/>
    </row>
    <row r="13" spans="2:9" x14ac:dyDescent="0.25">
      <c r="B13" s="31">
        <v>2</v>
      </c>
      <c r="C13" s="96" t="s">
        <v>71</v>
      </c>
      <c r="D13" s="97"/>
      <c r="E13" s="91" t="s">
        <v>69</v>
      </c>
      <c r="F13" s="91"/>
      <c r="G13" s="33"/>
      <c r="H13" s="91" t="s">
        <v>72</v>
      </c>
      <c r="I13" s="91"/>
    </row>
    <row r="14" spans="2:9" x14ac:dyDescent="0.25">
      <c r="B14" s="31">
        <v>3</v>
      </c>
      <c r="C14" s="96" t="s">
        <v>73</v>
      </c>
      <c r="D14" s="97"/>
      <c r="E14" s="91" t="s">
        <v>69</v>
      </c>
      <c r="F14" s="91"/>
      <c r="G14" s="33"/>
      <c r="H14" s="91" t="s">
        <v>74</v>
      </c>
      <c r="I14" s="91"/>
    </row>
    <row r="15" spans="2:9" x14ac:dyDescent="0.25">
      <c r="B15" s="31">
        <v>4</v>
      </c>
      <c r="C15" s="96" t="s">
        <v>75</v>
      </c>
      <c r="D15" s="97"/>
      <c r="E15" s="91" t="s">
        <v>69</v>
      </c>
      <c r="F15" s="91"/>
      <c r="G15" s="33"/>
      <c r="H15" s="91" t="s">
        <v>76</v>
      </c>
      <c r="I15" s="91"/>
    </row>
    <row r="16" spans="2:9" x14ac:dyDescent="0.25">
      <c r="B16" s="31">
        <v>5</v>
      </c>
      <c r="C16" s="96" t="s">
        <v>77</v>
      </c>
      <c r="D16" s="97"/>
      <c r="E16" s="91" t="s">
        <v>69</v>
      </c>
      <c r="F16" s="91"/>
      <c r="G16" s="33"/>
      <c r="H16" s="94" t="s">
        <v>78</v>
      </c>
      <c r="I16" s="94"/>
    </row>
    <row r="17" spans="2:9" x14ac:dyDescent="0.25">
      <c r="B17" s="31">
        <v>6</v>
      </c>
      <c r="C17" s="95" t="s">
        <v>79</v>
      </c>
      <c r="D17" s="95"/>
      <c r="E17" s="91" t="s">
        <v>69</v>
      </c>
      <c r="F17" s="91"/>
      <c r="G17" s="33"/>
      <c r="H17" s="94" t="s">
        <v>80</v>
      </c>
      <c r="I17" s="94"/>
    </row>
    <row r="18" spans="2:9" x14ac:dyDescent="0.25">
      <c r="B18" s="31">
        <v>7</v>
      </c>
      <c r="C18" s="92" t="s">
        <v>81</v>
      </c>
      <c r="D18" s="92"/>
      <c r="E18" s="91" t="s">
        <v>69</v>
      </c>
      <c r="F18" s="91"/>
      <c r="G18" s="33"/>
      <c r="H18" s="94" t="s">
        <v>82</v>
      </c>
      <c r="I18" s="94"/>
    </row>
    <row r="19" spans="2:9" x14ac:dyDescent="0.25">
      <c r="B19" s="31">
        <v>8</v>
      </c>
      <c r="C19" s="92" t="s">
        <v>83</v>
      </c>
      <c r="D19" s="92"/>
      <c r="E19" s="91" t="s">
        <v>69</v>
      </c>
      <c r="F19" s="91"/>
      <c r="G19" s="33"/>
    </row>
    <row r="20" spans="2:9" x14ac:dyDescent="0.25">
      <c r="B20" s="31">
        <v>9</v>
      </c>
      <c r="C20" s="92" t="s">
        <v>84</v>
      </c>
      <c r="D20" s="92"/>
      <c r="E20" s="91" t="s">
        <v>69</v>
      </c>
      <c r="F20" s="91"/>
      <c r="G20" s="33"/>
    </row>
    <row r="21" spans="2:9" x14ac:dyDescent="0.25">
      <c r="B21" s="31">
        <v>10</v>
      </c>
      <c r="C21" s="92" t="s">
        <v>85</v>
      </c>
      <c r="D21" s="92"/>
      <c r="E21" s="91" t="s">
        <v>69</v>
      </c>
      <c r="F21" s="91"/>
      <c r="G21" s="33"/>
    </row>
    <row r="22" spans="2:9" x14ac:dyDescent="0.25">
      <c r="B22" s="31">
        <v>11</v>
      </c>
      <c r="C22" s="92" t="s">
        <v>86</v>
      </c>
      <c r="D22" s="92"/>
      <c r="E22" s="91" t="s">
        <v>69</v>
      </c>
      <c r="F22" s="91"/>
      <c r="G22" s="33"/>
    </row>
    <row r="23" spans="2:9" x14ac:dyDescent="0.25">
      <c r="B23" s="31">
        <v>12</v>
      </c>
      <c r="C23" s="92" t="s">
        <v>87</v>
      </c>
      <c r="D23" s="92"/>
      <c r="E23" s="91" t="s">
        <v>69</v>
      </c>
      <c r="F23" s="91"/>
      <c r="G23" s="33"/>
    </row>
    <row r="24" spans="2:9" x14ac:dyDescent="0.25">
      <c r="B24" s="31">
        <v>13</v>
      </c>
      <c r="C24" s="92" t="s">
        <v>88</v>
      </c>
      <c r="D24" s="92"/>
      <c r="E24" s="91" t="s">
        <v>69</v>
      </c>
      <c r="F24" s="91"/>
      <c r="G24" s="33"/>
    </row>
    <row r="25" spans="2:9" x14ac:dyDescent="0.25">
      <c r="B25" s="31">
        <v>14</v>
      </c>
      <c r="C25" s="92" t="s">
        <v>89</v>
      </c>
      <c r="D25" s="92"/>
      <c r="E25" s="91" t="s">
        <v>69</v>
      </c>
      <c r="F25" s="91"/>
      <c r="G25" s="33"/>
      <c r="H25" s="26"/>
      <c r="I25" s="26"/>
    </row>
    <row r="26" spans="2:9" x14ac:dyDescent="0.25">
      <c r="B26" s="31">
        <v>15</v>
      </c>
      <c r="C26" s="92" t="s">
        <v>76</v>
      </c>
      <c r="D26" s="92"/>
      <c r="E26" s="91" t="s">
        <v>69</v>
      </c>
      <c r="F26" s="91"/>
      <c r="G26" s="33"/>
      <c r="H26" s="26"/>
      <c r="I26" s="26"/>
    </row>
    <row r="27" spans="2:9" x14ac:dyDescent="0.25">
      <c r="B27" s="31">
        <v>16</v>
      </c>
      <c r="C27" s="92" t="s">
        <v>90</v>
      </c>
      <c r="D27" s="92"/>
      <c r="E27" s="91" t="s">
        <v>69</v>
      </c>
      <c r="F27" s="91"/>
      <c r="G27" s="33"/>
      <c r="H27" s="26"/>
      <c r="I27" s="26"/>
    </row>
    <row r="28" spans="2:9" x14ac:dyDescent="0.25">
      <c r="B28" s="31">
        <v>17</v>
      </c>
      <c r="C28" s="92" t="s">
        <v>91</v>
      </c>
      <c r="D28" s="92"/>
      <c r="E28" s="91" t="s">
        <v>69</v>
      </c>
      <c r="F28" s="91"/>
      <c r="G28" s="33"/>
      <c r="H28" s="26"/>
      <c r="I28" s="26"/>
    </row>
    <row r="29" spans="2:9" x14ac:dyDescent="0.25">
      <c r="B29" s="31">
        <v>18</v>
      </c>
      <c r="C29" s="92" t="s">
        <v>92</v>
      </c>
      <c r="D29" s="92"/>
      <c r="E29" s="91" t="s">
        <v>69</v>
      </c>
      <c r="F29" s="91"/>
      <c r="G29" s="33"/>
      <c r="H29" s="26"/>
      <c r="I29" s="26"/>
    </row>
    <row r="30" spans="2:9" x14ac:dyDescent="0.25">
      <c r="B30" s="31">
        <v>19</v>
      </c>
      <c r="C30" s="92" t="s">
        <v>93</v>
      </c>
      <c r="D30" s="92"/>
      <c r="E30" s="91" t="s">
        <v>69</v>
      </c>
      <c r="F30" s="91"/>
      <c r="G30" s="33"/>
    </row>
    <row r="31" spans="2:9" x14ac:dyDescent="0.25">
      <c r="B31" s="31">
        <v>20</v>
      </c>
      <c r="C31" s="92" t="s">
        <v>90</v>
      </c>
      <c r="D31" s="92"/>
      <c r="E31" s="91" t="s">
        <v>69</v>
      </c>
      <c r="F31" s="91"/>
      <c r="G31" s="33"/>
    </row>
    <row r="32" spans="2:9" x14ac:dyDescent="0.25">
      <c r="B32" s="31">
        <v>21</v>
      </c>
      <c r="C32" s="92" t="s">
        <v>94</v>
      </c>
      <c r="D32" s="92"/>
      <c r="E32" s="91" t="s">
        <v>69</v>
      </c>
      <c r="F32" s="91"/>
      <c r="G32" s="26"/>
    </row>
    <row r="33" spans="1:7" x14ac:dyDescent="0.25">
      <c r="B33" s="31">
        <v>22</v>
      </c>
      <c r="C33" s="92" t="s">
        <v>51</v>
      </c>
      <c r="D33" s="92"/>
      <c r="E33" s="91" t="s">
        <v>69</v>
      </c>
      <c r="F33" s="91"/>
      <c r="G33" s="26"/>
    </row>
    <row r="34" spans="1:7" x14ac:dyDescent="0.25">
      <c r="A34" s="35"/>
      <c r="B34" s="36"/>
      <c r="C34" s="90"/>
      <c r="D34" s="90"/>
      <c r="E34" s="93"/>
      <c r="F34" s="93"/>
      <c r="G34" s="37"/>
    </row>
    <row r="35" spans="1:7" x14ac:dyDescent="0.25">
      <c r="A35" s="35"/>
      <c r="B35" s="36"/>
      <c r="C35" s="90"/>
      <c r="D35" s="90"/>
      <c r="E35" s="93"/>
      <c r="F35" s="93"/>
      <c r="G35" s="35"/>
    </row>
    <row r="36" spans="1:7" x14ac:dyDescent="0.25">
      <c r="A36" s="35"/>
      <c r="B36" s="36"/>
      <c r="C36" s="90"/>
      <c r="D36" s="90"/>
      <c r="E36" s="93"/>
      <c r="F36" s="93"/>
      <c r="G36" s="35"/>
    </row>
    <row r="37" spans="1:7" x14ac:dyDescent="0.25">
      <c r="A37" s="35"/>
      <c r="B37" s="35"/>
      <c r="C37" s="35"/>
      <c r="D37" s="35"/>
      <c r="E37" s="35"/>
      <c r="F37" s="35"/>
      <c r="G37" s="35"/>
    </row>
  </sheetData>
  <mergeCells count="66">
    <mergeCell ref="C15:D15"/>
    <mergeCell ref="E15:F15"/>
    <mergeCell ref="H15:I15"/>
    <mergeCell ref="C12:D12"/>
    <mergeCell ref="E12:F12"/>
    <mergeCell ref="H12:I12"/>
    <mergeCell ref="C13:D13"/>
    <mergeCell ref="E13:F13"/>
    <mergeCell ref="H13:I13"/>
    <mergeCell ref="C14:D14"/>
    <mergeCell ref="E14:F14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4:I14"/>
    <mergeCell ref="E22:F22"/>
    <mergeCell ref="E21:F21"/>
    <mergeCell ref="H16:I16"/>
    <mergeCell ref="H17:I17"/>
    <mergeCell ref="C19:D19"/>
    <mergeCell ref="C18:D18"/>
    <mergeCell ref="C22:D22"/>
    <mergeCell ref="E19:F19"/>
    <mergeCell ref="E18:F18"/>
    <mergeCell ref="E16:F16"/>
    <mergeCell ref="C17:D17"/>
    <mergeCell ref="E17:F17"/>
    <mergeCell ref="H18:I18"/>
    <mergeCell ref="C16:D16"/>
    <mergeCell ref="E30:F30"/>
    <mergeCell ref="E29:F29"/>
    <mergeCell ref="E28:F28"/>
    <mergeCell ref="E23:F23"/>
    <mergeCell ref="C33:D33"/>
    <mergeCell ref="C32:D32"/>
    <mergeCell ref="C27:D27"/>
    <mergeCell ref="C26:D26"/>
    <mergeCell ref="C25:D25"/>
    <mergeCell ref="C24:D24"/>
    <mergeCell ref="C23:D23"/>
    <mergeCell ref="E27:F27"/>
    <mergeCell ref="E26:F26"/>
    <mergeCell ref="E25:F25"/>
    <mergeCell ref="E24:F24"/>
    <mergeCell ref="C36:D36"/>
    <mergeCell ref="C35:D35"/>
    <mergeCell ref="C34:D34"/>
    <mergeCell ref="E20:F20"/>
    <mergeCell ref="C21:D21"/>
    <mergeCell ref="C20:D20"/>
    <mergeCell ref="E36:F36"/>
    <mergeCell ref="C31:D31"/>
    <mergeCell ref="C30:D30"/>
    <mergeCell ref="C29:D29"/>
    <mergeCell ref="C28:D28"/>
    <mergeCell ref="E35:F35"/>
    <mergeCell ref="E34:F34"/>
    <mergeCell ref="E33:F33"/>
    <mergeCell ref="E32:F32"/>
    <mergeCell ref="E31:F31"/>
  </mergeCells>
  <conditionalFormatting sqref="E5">
    <cfRule type="expression" dxfId="97" priority="20">
      <formula>E5=""</formula>
    </cfRule>
  </conditionalFormatting>
  <conditionalFormatting sqref="B5">
    <cfRule type="expression" dxfId="96" priority="55">
      <formula>B5=""</formula>
    </cfRule>
  </conditionalFormatting>
  <conditionalFormatting sqref="C5">
    <cfRule type="expression" dxfId="95" priority="59">
      <formula>C5=""</formula>
    </cfRule>
  </conditionalFormatting>
  <conditionalFormatting sqref="D5">
    <cfRule type="expression" dxfId="94" priority="84">
      <formula>D5=""</formula>
    </cfRule>
  </conditionalFormatting>
  <conditionalFormatting sqref="D7:I8">
    <cfRule type="expression" dxfId="93" priority="97">
      <formula>D7=""</formula>
    </cfRule>
  </conditionalFormatting>
  <pageMargins left="0.70833330000000005" right="0.70833330000000005" top="0.74791660000000004" bottom="0.74791660000000004" header="0.3152778" footer="0.3152778"/>
  <pageSetup paperSize="9" scale="57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P25" sqref="P25"/>
    </sheetView>
  </sheetViews>
  <sheetFormatPr baseColWidth="10" defaultRowHeight="15" x14ac:dyDescent="0.25"/>
  <sheetData>
    <row r="2" spans="2:9" ht="21" x14ac:dyDescent="0.25">
      <c r="B2" s="100" t="str">
        <f>"PROGRAMA DE OPERACIÓN DEL SERVICIO ("&amp;B7&amp;" - "&amp;C7&amp;")"</f>
        <v>PROGRAMA DE OPERACIÓN DEL SERVICIO (8 - REGRESO)</v>
      </c>
      <c r="C2" s="100"/>
      <c r="D2" s="100"/>
      <c r="E2" s="100"/>
      <c r="F2" s="100"/>
      <c r="G2" s="100"/>
      <c r="H2" s="100"/>
      <c r="I2" s="100"/>
    </row>
    <row r="4" spans="2:9" x14ac:dyDescent="0.25">
      <c r="B4" s="41" t="s">
        <v>187</v>
      </c>
      <c r="C4" s="41"/>
      <c r="D4" s="41"/>
      <c r="E4" s="41"/>
      <c r="F4" s="41"/>
      <c r="G4" s="41"/>
      <c r="H4" s="41"/>
      <c r="I4" s="41"/>
    </row>
    <row r="6" spans="2:9" x14ac:dyDescent="0.25">
      <c r="B6" s="42" t="s">
        <v>42</v>
      </c>
      <c r="C6" s="42" t="s">
        <v>43</v>
      </c>
      <c r="D6" s="42" t="s">
        <v>45</v>
      </c>
      <c r="E6" s="42" t="s">
        <v>46</v>
      </c>
      <c r="F6" s="42" t="s">
        <v>188</v>
      </c>
      <c r="G6" s="37"/>
    </row>
    <row r="7" spans="2:9" ht="30" x14ac:dyDescent="0.25">
      <c r="B7" s="56">
        <v>8</v>
      </c>
      <c r="C7" s="56" t="s">
        <v>95</v>
      </c>
      <c r="D7" s="57" t="str">
        <f>+'Operador PA'!E45</f>
        <v>Hospital Regional</v>
      </c>
      <c r="E7" s="57" t="str">
        <f>+'Operador PA'!G45</f>
        <v>Archipiélago de Chiloé</v>
      </c>
      <c r="F7" s="56" t="str">
        <f>+TAPA!I12</f>
        <v>NORMAL</v>
      </c>
      <c r="G7" s="37"/>
    </row>
    <row r="9" spans="2:9" x14ac:dyDescent="0.25">
      <c r="B9" s="41" t="s">
        <v>189</v>
      </c>
      <c r="C9" s="41"/>
      <c r="D9" s="41"/>
      <c r="E9" s="41"/>
      <c r="F9" s="41"/>
      <c r="G9" s="41"/>
      <c r="H9" s="41"/>
      <c r="I9" s="41"/>
    </row>
    <row r="11" spans="2:9" x14ac:dyDescent="0.25">
      <c r="B11" s="119" t="s">
        <v>190</v>
      </c>
      <c r="C11" s="119" t="s">
        <v>191</v>
      </c>
      <c r="D11" s="120" t="s">
        <v>192</v>
      </c>
      <c r="E11" s="120"/>
      <c r="F11" s="120" t="s">
        <v>193</v>
      </c>
      <c r="G11" s="120"/>
      <c r="H11" s="120" t="s">
        <v>194</v>
      </c>
      <c r="I11" s="120"/>
    </row>
    <row r="12" spans="2:9" ht="30" x14ac:dyDescent="0.25">
      <c r="B12" s="119"/>
      <c r="C12" s="119"/>
      <c r="D12" s="46" t="s">
        <v>195</v>
      </c>
      <c r="E12" s="46" t="s">
        <v>196</v>
      </c>
      <c r="F12" s="46" t="s">
        <v>195</v>
      </c>
      <c r="G12" s="46" t="s">
        <v>196</v>
      </c>
      <c r="H12" s="46" t="s">
        <v>195</v>
      </c>
      <c r="I12" s="46" t="s">
        <v>196</v>
      </c>
    </row>
    <row r="13" spans="2:9" ht="15.75" x14ac:dyDescent="0.25">
      <c r="B13" s="47">
        <v>0</v>
      </c>
      <c r="C13" s="48" t="s">
        <v>197</v>
      </c>
      <c r="D13" s="49" t="s">
        <v>210</v>
      </c>
      <c r="E13" s="58">
        <v>2</v>
      </c>
      <c r="F13" s="49"/>
      <c r="G13" s="50"/>
      <c r="H13" s="49"/>
      <c r="I13" s="50"/>
    </row>
    <row r="14" spans="2:9" ht="15.75" x14ac:dyDescent="0.25">
      <c r="B14" s="51">
        <v>1</v>
      </c>
      <c r="C14" s="45" t="s">
        <v>198</v>
      </c>
      <c r="D14" s="52"/>
      <c r="E14" s="53"/>
      <c r="F14" s="52"/>
      <c r="G14" s="53"/>
      <c r="H14" s="52"/>
      <c r="I14" s="53"/>
    </row>
    <row r="15" spans="2:9" ht="15.75" x14ac:dyDescent="0.25">
      <c r="B15" s="47">
        <v>2</v>
      </c>
      <c r="C15" s="48" t="s">
        <v>199</v>
      </c>
      <c r="D15" s="49"/>
      <c r="E15" s="50"/>
      <c r="F15" s="49"/>
      <c r="G15" s="50"/>
      <c r="H15" s="49"/>
      <c r="I15" s="50"/>
    </row>
    <row r="16" spans="2:9" ht="15.75" x14ac:dyDescent="0.25">
      <c r="B16" s="51">
        <v>3</v>
      </c>
      <c r="C16" s="45" t="s">
        <v>200</v>
      </c>
      <c r="D16" s="52"/>
      <c r="E16" s="53"/>
      <c r="F16" s="52"/>
      <c r="G16" s="53"/>
      <c r="H16" s="52"/>
      <c r="I16" s="53"/>
    </row>
    <row r="17" spans="2:9" ht="15.75" x14ac:dyDescent="0.25">
      <c r="B17" s="47">
        <v>4</v>
      </c>
      <c r="C17" s="48" t="s">
        <v>201</v>
      </c>
      <c r="D17" s="49"/>
      <c r="E17" s="50"/>
      <c r="F17" s="49"/>
      <c r="G17" s="50"/>
      <c r="H17" s="49"/>
      <c r="I17" s="50"/>
    </row>
    <row r="18" spans="2:9" ht="15.75" x14ac:dyDescent="0.25">
      <c r="B18" s="51">
        <v>5</v>
      </c>
      <c r="C18" s="45" t="s">
        <v>202</v>
      </c>
      <c r="D18" s="52"/>
      <c r="E18" s="53"/>
      <c r="F18" s="52"/>
      <c r="G18" s="53"/>
      <c r="H18" s="52"/>
      <c r="I18" s="53"/>
    </row>
    <row r="19" spans="2:9" ht="15.75" x14ac:dyDescent="0.25">
      <c r="B19" s="47">
        <v>6</v>
      </c>
      <c r="C19" s="48" t="s">
        <v>203</v>
      </c>
      <c r="D19" s="49"/>
      <c r="E19" s="50"/>
      <c r="F19" s="49"/>
      <c r="G19" s="50"/>
      <c r="H19" s="49"/>
      <c r="I19" s="50"/>
    </row>
    <row r="20" spans="2:9" ht="15.75" x14ac:dyDescent="0.25">
      <c r="B20" s="51">
        <v>7</v>
      </c>
      <c r="C20" s="45" t="s">
        <v>205</v>
      </c>
      <c r="D20" s="52" t="s">
        <v>206</v>
      </c>
      <c r="E20" s="53">
        <v>5</v>
      </c>
      <c r="F20" s="52"/>
      <c r="G20" s="53"/>
      <c r="H20" s="52"/>
      <c r="I20" s="53"/>
    </row>
    <row r="21" spans="2:9" ht="15.75" x14ac:dyDescent="0.25">
      <c r="B21" s="47">
        <v>8</v>
      </c>
      <c r="C21" s="48" t="s">
        <v>207</v>
      </c>
      <c r="D21" s="49" t="s">
        <v>206</v>
      </c>
      <c r="E21" s="50">
        <v>4</v>
      </c>
      <c r="F21" s="49"/>
      <c r="G21" s="50"/>
      <c r="H21" s="49"/>
      <c r="I21" s="50"/>
    </row>
    <row r="22" spans="2:9" ht="15.75" x14ac:dyDescent="0.25">
      <c r="B22" s="51">
        <v>9</v>
      </c>
      <c r="C22" s="45" t="s">
        <v>208</v>
      </c>
      <c r="D22" s="52" t="s">
        <v>209</v>
      </c>
      <c r="E22" s="53">
        <v>4</v>
      </c>
      <c r="F22" s="52" t="s">
        <v>210</v>
      </c>
      <c r="G22" s="53">
        <v>3</v>
      </c>
      <c r="H22" s="52" t="s">
        <v>210</v>
      </c>
      <c r="I22" s="53">
        <v>2</v>
      </c>
    </row>
    <row r="23" spans="2:9" ht="15.75" x14ac:dyDescent="0.25">
      <c r="B23" s="47">
        <v>10</v>
      </c>
      <c r="C23" s="48" t="s">
        <v>211</v>
      </c>
      <c r="D23" s="49" t="s">
        <v>209</v>
      </c>
      <c r="E23" s="50">
        <v>4</v>
      </c>
      <c r="F23" s="49" t="s">
        <v>212</v>
      </c>
      <c r="G23" s="50">
        <v>3</v>
      </c>
      <c r="H23" s="49" t="s">
        <v>210</v>
      </c>
      <c r="I23" s="50">
        <v>2</v>
      </c>
    </row>
    <row r="24" spans="2:9" ht="15.75" x14ac:dyDescent="0.25">
      <c r="B24" s="51">
        <v>11</v>
      </c>
      <c r="C24" s="45" t="s">
        <v>213</v>
      </c>
      <c r="D24" s="52" t="s">
        <v>206</v>
      </c>
      <c r="E24" s="53">
        <v>5</v>
      </c>
      <c r="F24" s="52" t="s">
        <v>209</v>
      </c>
      <c r="G24" s="53">
        <v>3</v>
      </c>
      <c r="H24" s="52" t="s">
        <v>210</v>
      </c>
      <c r="I24" s="53">
        <v>2</v>
      </c>
    </row>
    <row r="25" spans="2:9" ht="15.75" x14ac:dyDescent="0.25">
      <c r="B25" s="47">
        <v>12</v>
      </c>
      <c r="C25" s="48" t="s">
        <v>214</v>
      </c>
      <c r="D25" s="49" t="s">
        <v>206</v>
      </c>
      <c r="E25" s="50">
        <v>5</v>
      </c>
      <c r="F25" s="49" t="s">
        <v>209</v>
      </c>
      <c r="G25" s="50">
        <v>3</v>
      </c>
      <c r="H25" s="49" t="s">
        <v>210</v>
      </c>
      <c r="I25" s="50">
        <v>2</v>
      </c>
    </row>
    <row r="26" spans="2:9" ht="15.75" x14ac:dyDescent="0.25">
      <c r="B26" s="51">
        <v>13</v>
      </c>
      <c r="C26" s="45" t="s">
        <v>215</v>
      </c>
      <c r="D26" s="52" t="s">
        <v>206</v>
      </c>
      <c r="E26" s="53">
        <v>5</v>
      </c>
      <c r="F26" s="52" t="s">
        <v>209</v>
      </c>
      <c r="G26" s="53">
        <v>3</v>
      </c>
      <c r="H26" s="52" t="s">
        <v>210</v>
      </c>
      <c r="I26" s="53">
        <v>2</v>
      </c>
    </row>
    <row r="27" spans="2:9" ht="15.75" x14ac:dyDescent="0.25">
      <c r="B27" s="47">
        <v>14</v>
      </c>
      <c r="C27" s="48" t="s">
        <v>216</v>
      </c>
      <c r="D27" s="49" t="s">
        <v>206</v>
      </c>
      <c r="E27" s="50">
        <v>5</v>
      </c>
      <c r="F27" s="49" t="s">
        <v>206</v>
      </c>
      <c r="G27" s="50">
        <v>3</v>
      </c>
      <c r="H27" s="49" t="s">
        <v>210</v>
      </c>
      <c r="I27" s="50">
        <v>2</v>
      </c>
    </row>
    <row r="28" spans="2:9" ht="15.75" x14ac:dyDescent="0.25">
      <c r="B28" s="51">
        <v>15</v>
      </c>
      <c r="C28" s="45" t="s">
        <v>217</v>
      </c>
      <c r="D28" s="52" t="s">
        <v>206</v>
      </c>
      <c r="E28" s="53">
        <v>5</v>
      </c>
      <c r="F28" s="52" t="s">
        <v>206</v>
      </c>
      <c r="G28" s="53">
        <v>4</v>
      </c>
      <c r="H28" s="52" t="s">
        <v>210</v>
      </c>
      <c r="I28" s="53">
        <v>2</v>
      </c>
    </row>
    <row r="29" spans="2:9" ht="15.75" x14ac:dyDescent="0.25">
      <c r="B29" s="47">
        <v>16</v>
      </c>
      <c r="C29" s="48" t="s">
        <v>218</v>
      </c>
      <c r="D29" s="49" t="s">
        <v>206</v>
      </c>
      <c r="E29" s="50">
        <v>5</v>
      </c>
      <c r="F29" s="49" t="s">
        <v>206</v>
      </c>
      <c r="G29" s="50">
        <v>4</v>
      </c>
      <c r="H29" s="49" t="s">
        <v>210</v>
      </c>
      <c r="I29" s="50">
        <v>2</v>
      </c>
    </row>
    <row r="30" spans="2:9" ht="15.75" x14ac:dyDescent="0.25">
      <c r="B30" s="51">
        <v>17</v>
      </c>
      <c r="C30" s="45" t="s">
        <v>219</v>
      </c>
      <c r="D30" s="52" t="s">
        <v>206</v>
      </c>
      <c r="E30" s="53">
        <v>5</v>
      </c>
      <c r="F30" s="52" t="s">
        <v>206</v>
      </c>
      <c r="G30" s="53">
        <v>4</v>
      </c>
      <c r="H30" s="52" t="s">
        <v>210</v>
      </c>
      <c r="I30" s="53">
        <v>2</v>
      </c>
    </row>
    <row r="31" spans="2:9" ht="15.75" x14ac:dyDescent="0.25">
      <c r="B31" s="47">
        <v>18</v>
      </c>
      <c r="C31" s="48" t="s">
        <v>220</v>
      </c>
      <c r="D31" s="49" t="s">
        <v>209</v>
      </c>
      <c r="E31" s="50">
        <v>4</v>
      </c>
      <c r="F31" s="49" t="s">
        <v>210</v>
      </c>
      <c r="G31" s="50">
        <v>4</v>
      </c>
      <c r="H31" s="49" t="s">
        <v>210</v>
      </c>
      <c r="I31" s="50">
        <v>2</v>
      </c>
    </row>
    <row r="32" spans="2:9" ht="15.75" x14ac:dyDescent="0.25">
      <c r="B32" s="51">
        <v>19</v>
      </c>
      <c r="C32" s="45" t="s">
        <v>221</v>
      </c>
      <c r="D32" s="52" t="s">
        <v>209</v>
      </c>
      <c r="E32" s="53">
        <v>4</v>
      </c>
      <c r="F32" s="52" t="s">
        <v>210</v>
      </c>
      <c r="G32" s="53">
        <v>4</v>
      </c>
      <c r="H32" s="52" t="s">
        <v>210</v>
      </c>
      <c r="I32" s="53">
        <v>2</v>
      </c>
    </row>
    <row r="33" spans="2:9" ht="15.75" x14ac:dyDescent="0.25">
      <c r="B33" s="47">
        <v>20</v>
      </c>
      <c r="C33" s="48" t="s">
        <v>222</v>
      </c>
      <c r="D33" s="49" t="s">
        <v>210</v>
      </c>
      <c r="E33" s="50">
        <v>4</v>
      </c>
      <c r="F33" s="49" t="s">
        <v>210</v>
      </c>
      <c r="G33" s="50">
        <v>4</v>
      </c>
      <c r="H33" s="49" t="s">
        <v>210</v>
      </c>
      <c r="I33" s="50">
        <v>2</v>
      </c>
    </row>
    <row r="34" spans="2:9" ht="15.75" x14ac:dyDescent="0.25">
      <c r="B34" s="51">
        <v>21</v>
      </c>
      <c r="C34" s="45" t="s">
        <v>223</v>
      </c>
      <c r="D34" s="52" t="s">
        <v>210</v>
      </c>
      <c r="E34" s="53">
        <v>3</v>
      </c>
      <c r="F34" s="52" t="s">
        <v>210</v>
      </c>
      <c r="G34" s="53">
        <v>1</v>
      </c>
      <c r="H34" s="52"/>
      <c r="I34" s="53"/>
    </row>
    <row r="35" spans="2:9" ht="15.75" x14ac:dyDescent="0.25">
      <c r="B35" s="47">
        <v>22</v>
      </c>
      <c r="C35" s="48" t="s">
        <v>224</v>
      </c>
      <c r="D35" s="49" t="s">
        <v>210</v>
      </c>
      <c r="E35" s="50">
        <v>2</v>
      </c>
      <c r="F35" s="49"/>
      <c r="G35" s="50"/>
      <c r="H35" s="49"/>
      <c r="I35" s="50"/>
    </row>
    <row r="36" spans="2:9" ht="15.75" x14ac:dyDescent="0.25">
      <c r="B36" s="51">
        <v>23</v>
      </c>
      <c r="C36" s="45" t="s">
        <v>225</v>
      </c>
      <c r="D36" s="52" t="s">
        <v>210</v>
      </c>
      <c r="E36" s="53">
        <v>2</v>
      </c>
      <c r="F36" s="52"/>
      <c r="G36" s="53"/>
      <c r="H36" s="52"/>
      <c r="I36" s="53"/>
    </row>
    <row r="37" spans="2:9" ht="15.75" x14ac:dyDescent="0.25">
      <c r="B37" s="47" t="s">
        <v>226</v>
      </c>
      <c r="C37" s="48"/>
      <c r="D37" s="54" t="s">
        <v>227</v>
      </c>
      <c r="E37" s="55">
        <f>+SUM(E13:E36)</f>
        <v>73</v>
      </c>
      <c r="F37" s="54" t="s">
        <v>227</v>
      </c>
      <c r="G37" s="55">
        <f>+SUM(G13:G36)</f>
        <v>43</v>
      </c>
      <c r="H37" s="54" t="s">
        <v>227</v>
      </c>
      <c r="I37" s="55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" priority="21">
      <formula>E7=""</formula>
    </cfRule>
  </conditionalFormatting>
  <conditionalFormatting sqref="D7">
    <cfRule type="expression" dxfId="0" priority="38">
      <formula>D7=""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zoomScale="80" zoomScaleNormal="80" workbookViewId="0">
      <selection activeCell="B2" sqref="B2:I36"/>
    </sheetView>
  </sheetViews>
  <sheetFormatPr baseColWidth="10" defaultRowHeight="15" x14ac:dyDescent="0.25"/>
  <cols>
    <col min="4" max="4" width="34.28515625" customWidth="1"/>
    <col min="5" max="5" width="24.140625" customWidth="1"/>
  </cols>
  <sheetData>
    <row r="1" spans="2:9" x14ac:dyDescent="0.25">
      <c r="C1" s="26"/>
      <c r="D1" s="26"/>
      <c r="E1" s="26"/>
      <c r="F1" s="26"/>
      <c r="G1" s="26"/>
      <c r="H1" s="26"/>
      <c r="I1" s="26"/>
    </row>
    <row r="2" spans="2:9" ht="21" x14ac:dyDescent="0.25">
      <c r="B2" s="100" t="str">
        <f>"DETALLE DEL SERVICIO ("&amp;B5&amp;" - "&amp;C5&amp;")"</f>
        <v>DETALLE DEL SERVICIO (1 - REGRESO)</v>
      </c>
      <c r="C2" s="100"/>
      <c r="D2" s="100"/>
      <c r="E2" s="100"/>
      <c r="F2" s="100"/>
      <c r="G2" s="100"/>
      <c r="H2" s="100"/>
      <c r="I2" s="100"/>
    </row>
    <row r="3" spans="2:9" x14ac:dyDescent="0.25">
      <c r="B3" s="26"/>
      <c r="C3" s="26"/>
      <c r="D3" s="26"/>
      <c r="E3" s="26"/>
      <c r="F3" s="26"/>
      <c r="G3" s="26"/>
      <c r="H3" s="26"/>
      <c r="I3" s="26"/>
    </row>
    <row r="4" spans="2:9" x14ac:dyDescent="0.25">
      <c r="B4" s="27" t="s">
        <v>42</v>
      </c>
      <c r="C4" s="27" t="s">
        <v>43</v>
      </c>
      <c r="D4" s="27" t="s">
        <v>45</v>
      </c>
      <c r="E4" s="27" t="s">
        <v>46</v>
      </c>
      <c r="F4" s="26"/>
      <c r="G4" s="26"/>
    </row>
    <row r="5" spans="2:9" x14ac:dyDescent="0.25">
      <c r="B5" s="28">
        <v>1</v>
      </c>
      <c r="C5" s="28" t="s">
        <v>95</v>
      </c>
      <c r="D5" s="28" t="str">
        <f>+'Operador PA'!E33</f>
        <v>Hospital Regional</v>
      </c>
      <c r="E5" s="28" t="str">
        <f>+'Operador PA'!G33</f>
        <v>Archipiélago de Chiloé</v>
      </c>
      <c r="F5" s="26"/>
      <c r="G5" s="26"/>
    </row>
    <row r="6" spans="2:9" x14ac:dyDescent="0.25">
      <c r="B6" s="29"/>
      <c r="C6" s="26"/>
      <c r="D6" s="26"/>
      <c r="E6" s="26"/>
      <c r="F6" s="26"/>
      <c r="G6" s="26"/>
      <c r="H6" s="26"/>
      <c r="I6" s="26"/>
    </row>
    <row r="7" spans="2:9" x14ac:dyDescent="0.25">
      <c r="B7" s="101" t="s">
        <v>61</v>
      </c>
      <c r="C7" s="101"/>
      <c r="D7" s="109" t="s">
        <v>51</v>
      </c>
      <c r="E7" s="109"/>
      <c r="F7" s="109"/>
      <c r="G7" s="109"/>
      <c r="H7" s="109"/>
      <c r="I7" s="109"/>
    </row>
    <row r="8" spans="2:9" x14ac:dyDescent="0.25">
      <c r="B8" s="101" t="s">
        <v>62</v>
      </c>
      <c r="C8" s="101"/>
      <c r="D8" s="109" t="s">
        <v>50</v>
      </c>
      <c r="E8" s="109"/>
      <c r="F8" s="109"/>
      <c r="G8" s="109"/>
      <c r="H8" s="109"/>
      <c r="I8" s="109"/>
    </row>
    <row r="9" spans="2:9" x14ac:dyDescent="0.25">
      <c r="C9" s="26"/>
      <c r="D9" s="26"/>
      <c r="E9" s="26"/>
      <c r="F9" s="26"/>
      <c r="G9" s="26"/>
      <c r="H9" s="26"/>
      <c r="I9" s="26"/>
    </row>
    <row r="10" spans="2:9" x14ac:dyDescent="0.25">
      <c r="B10" s="98" t="s">
        <v>63</v>
      </c>
      <c r="C10" s="98"/>
      <c r="D10" s="98"/>
      <c r="E10" s="98"/>
      <c r="F10" s="98"/>
      <c r="H10" s="99" t="s">
        <v>64</v>
      </c>
      <c r="I10" s="99"/>
    </row>
    <row r="11" spans="2:9" x14ac:dyDescent="0.25">
      <c r="B11" s="30" t="s">
        <v>65</v>
      </c>
      <c r="C11" s="98" t="s">
        <v>66</v>
      </c>
      <c r="D11" s="98"/>
      <c r="E11" s="98" t="s">
        <v>67</v>
      </c>
      <c r="F11" s="98"/>
      <c r="H11" s="99"/>
      <c r="I11" s="99"/>
    </row>
    <row r="12" spans="2:9" x14ac:dyDescent="0.25">
      <c r="B12" s="31">
        <v>1</v>
      </c>
      <c r="C12" s="95" t="s">
        <v>94</v>
      </c>
      <c r="D12" s="95"/>
      <c r="E12" s="91" t="s">
        <v>69</v>
      </c>
      <c r="F12" s="91"/>
      <c r="G12" s="33"/>
      <c r="H12" s="94" t="s">
        <v>82</v>
      </c>
      <c r="I12" s="94"/>
    </row>
    <row r="13" spans="2:9" x14ac:dyDescent="0.25">
      <c r="B13" s="31">
        <v>2</v>
      </c>
      <c r="C13" s="95" t="s">
        <v>51</v>
      </c>
      <c r="D13" s="95"/>
      <c r="E13" s="91" t="s">
        <v>69</v>
      </c>
      <c r="F13" s="91"/>
      <c r="G13" s="33"/>
      <c r="H13" s="94" t="s">
        <v>80</v>
      </c>
      <c r="I13" s="94"/>
    </row>
    <row r="14" spans="2:9" x14ac:dyDescent="0.25">
      <c r="B14" s="31">
        <v>3</v>
      </c>
      <c r="C14" s="95" t="s">
        <v>90</v>
      </c>
      <c r="D14" s="95"/>
      <c r="E14" s="91" t="s">
        <v>69</v>
      </c>
      <c r="F14" s="91"/>
      <c r="G14" s="33"/>
      <c r="H14" s="94" t="s">
        <v>78</v>
      </c>
      <c r="I14" s="94"/>
    </row>
    <row r="15" spans="2:9" x14ac:dyDescent="0.25">
      <c r="B15" s="31">
        <v>4</v>
      </c>
      <c r="C15" s="95" t="s">
        <v>96</v>
      </c>
      <c r="D15" s="95"/>
      <c r="E15" s="91" t="s">
        <v>69</v>
      </c>
      <c r="F15" s="91"/>
      <c r="G15" s="33"/>
      <c r="H15" s="91" t="s">
        <v>76</v>
      </c>
      <c r="I15" s="91"/>
    </row>
    <row r="16" spans="2:9" x14ac:dyDescent="0.25">
      <c r="B16" s="31">
        <v>5</v>
      </c>
      <c r="C16" s="95" t="s">
        <v>92</v>
      </c>
      <c r="D16" s="95"/>
      <c r="E16" s="91" t="s">
        <v>69</v>
      </c>
      <c r="F16" s="91"/>
      <c r="G16" s="33"/>
      <c r="H16" s="91" t="s">
        <v>74</v>
      </c>
      <c r="I16" s="91"/>
    </row>
    <row r="17" spans="2:9" x14ac:dyDescent="0.25">
      <c r="B17" s="31">
        <v>6</v>
      </c>
      <c r="C17" s="95" t="s">
        <v>91</v>
      </c>
      <c r="D17" s="95"/>
      <c r="E17" s="91" t="s">
        <v>69</v>
      </c>
      <c r="F17" s="91"/>
      <c r="G17" s="33"/>
      <c r="H17" s="91" t="s">
        <v>72</v>
      </c>
      <c r="I17" s="91"/>
    </row>
    <row r="18" spans="2:9" x14ac:dyDescent="0.25">
      <c r="B18" s="31">
        <v>7</v>
      </c>
      <c r="C18" s="107" t="s">
        <v>90</v>
      </c>
      <c r="D18" s="108"/>
      <c r="E18" s="91" t="s">
        <v>69</v>
      </c>
      <c r="F18" s="91"/>
      <c r="H18" s="91" t="s">
        <v>70</v>
      </c>
      <c r="I18" s="91"/>
    </row>
    <row r="19" spans="2:9" x14ac:dyDescent="0.25">
      <c r="B19" s="31">
        <v>8</v>
      </c>
      <c r="C19" s="106" t="s">
        <v>76</v>
      </c>
      <c r="D19" s="106"/>
      <c r="E19" s="91" t="s">
        <v>69</v>
      </c>
      <c r="F19" s="91"/>
    </row>
    <row r="20" spans="2:9" x14ac:dyDescent="0.25">
      <c r="B20" s="31">
        <v>9</v>
      </c>
      <c r="C20" s="106" t="s">
        <v>89</v>
      </c>
      <c r="D20" s="106"/>
      <c r="E20" s="91" t="s">
        <v>69</v>
      </c>
      <c r="F20" s="91"/>
    </row>
    <row r="21" spans="2:9" x14ac:dyDescent="0.25">
      <c r="B21" s="31">
        <v>10</v>
      </c>
      <c r="C21" s="106" t="s">
        <v>97</v>
      </c>
      <c r="D21" s="106"/>
      <c r="E21" s="91" t="s">
        <v>69</v>
      </c>
      <c r="F21" s="91"/>
    </row>
    <row r="22" spans="2:9" x14ac:dyDescent="0.25">
      <c r="B22" s="31">
        <v>11</v>
      </c>
      <c r="C22" s="92" t="s">
        <v>98</v>
      </c>
      <c r="D22" s="92"/>
      <c r="E22" s="91" t="s">
        <v>69</v>
      </c>
      <c r="F22" s="91"/>
    </row>
    <row r="23" spans="2:9" x14ac:dyDescent="0.25">
      <c r="B23" s="31">
        <v>12</v>
      </c>
      <c r="C23" s="92" t="s">
        <v>99</v>
      </c>
      <c r="D23" s="92"/>
      <c r="E23" s="91" t="s">
        <v>69</v>
      </c>
      <c r="F23" s="91"/>
    </row>
    <row r="24" spans="2:9" x14ac:dyDescent="0.25">
      <c r="B24" s="31">
        <v>13</v>
      </c>
      <c r="C24" s="92" t="s">
        <v>100</v>
      </c>
      <c r="D24" s="92"/>
      <c r="E24" s="91" t="s">
        <v>69</v>
      </c>
      <c r="F24" s="91"/>
    </row>
    <row r="25" spans="2:9" x14ac:dyDescent="0.25">
      <c r="B25" s="38">
        <v>14</v>
      </c>
      <c r="C25" s="92" t="s">
        <v>101</v>
      </c>
      <c r="D25" s="92"/>
      <c r="E25" s="103" t="s">
        <v>69</v>
      </c>
      <c r="F25" s="103"/>
    </row>
    <row r="26" spans="2:9" x14ac:dyDescent="0.25">
      <c r="B26" s="31">
        <v>15</v>
      </c>
      <c r="C26" s="92" t="s">
        <v>102</v>
      </c>
      <c r="D26" s="92"/>
      <c r="E26" s="91" t="s">
        <v>69</v>
      </c>
      <c r="F26" s="91"/>
    </row>
    <row r="27" spans="2:9" x14ac:dyDescent="0.25">
      <c r="B27" s="31">
        <v>16</v>
      </c>
      <c r="C27" s="92" t="s">
        <v>103</v>
      </c>
      <c r="D27" s="92"/>
      <c r="E27" s="91" t="s">
        <v>69</v>
      </c>
      <c r="F27" s="91"/>
    </row>
    <row r="28" spans="2:9" x14ac:dyDescent="0.25">
      <c r="B28" s="38">
        <v>17</v>
      </c>
      <c r="C28" s="92" t="s">
        <v>104</v>
      </c>
      <c r="D28" s="92"/>
      <c r="E28" s="91" t="s">
        <v>69</v>
      </c>
      <c r="F28" s="91"/>
    </row>
    <row r="29" spans="2:9" x14ac:dyDescent="0.25">
      <c r="B29" s="31">
        <v>18</v>
      </c>
      <c r="C29" s="92" t="s">
        <v>79</v>
      </c>
      <c r="D29" s="92"/>
      <c r="E29" s="91" t="s">
        <v>69</v>
      </c>
      <c r="F29" s="91"/>
    </row>
    <row r="30" spans="2:9" x14ac:dyDescent="0.25">
      <c r="B30" s="31">
        <v>19</v>
      </c>
      <c r="C30" s="92" t="s">
        <v>105</v>
      </c>
      <c r="D30" s="92"/>
      <c r="E30" s="91" t="s">
        <v>69</v>
      </c>
      <c r="F30" s="91"/>
    </row>
    <row r="31" spans="2:9" x14ac:dyDescent="0.25">
      <c r="B31" s="38">
        <v>20</v>
      </c>
      <c r="C31" s="92" t="s">
        <v>75</v>
      </c>
      <c r="D31" s="92"/>
      <c r="E31" s="91" t="s">
        <v>69</v>
      </c>
      <c r="F31" s="91"/>
    </row>
    <row r="32" spans="2:9" x14ac:dyDescent="0.25">
      <c r="B32" s="31">
        <v>21</v>
      </c>
      <c r="C32" s="105" t="s">
        <v>106</v>
      </c>
      <c r="D32" s="105"/>
      <c r="E32" s="91" t="s">
        <v>69</v>
      </c>
      <c r="F32" s="91"/>
    </row>
    <row r="33" spans="2:7" x14ac:dyDescent="0.25">
      <c r="B33" s="31">
        <v>22</v>
      </c>
      <c r="C33" s="105" t="s">
        <v>71</v>
      </c>
      <c r="D33" s="105"/>
      <c r="E33" s="91" t="s">
        <v>69</v>
      </c>
      <c r="F33" s="91"/>
    </row>
    <row r="34" spans="2:7" x14ac:dyDescent="0.25">
      <c r="B34" s="31">
        <v>23</v>
      </c>
      <c r="C34" s="105" t="s">
        <v>68</v>
      </c>
      <c r="D34" s="105"/>
      <c r="E34" s="91" t="s">
        <v>69</v>
      </c>
      <c r="F34" s="91"/>
    </row>
    <row r="35" spans="2:7" x14ac:dyDescent="0.25">
      <c r="B35" s="36"/>
      <c r="C35" s="104"/>
      <c r="D35" s="104"/>
      <c r="E35" s="104"/>
      <c r="F35" s="104"/>
      <c r="G35" s="35"/>
    </row>
    <row r="36" spans="2:7" x14ac:dyDescent="0.25">
      <c r="B36" s="35"/>
      <c r="C36" s="37"/>
      <c r="D36" s="37"/>
      <c r="E36" s="35"/>
      <c r="F36" s="35"/>
      <c r="G36" s="35"/>
    </row>
    <row r="37" spans="2:7" x14ac:dyDescent="0.25">
      <c r="B37" s="35"/>
      <c r="C37" s="35"/>
      <c r="D37" s="35"/>
      <c r="E37" s="35"/>
      <c r="F37" s="35"/>
      <c r="G37" s="35"/>
    </row>
    <row r="38" spans="2:7" x14ac:dyDescent="0.25">
      <c r="B38" s="35"/>
      <c r="C38" s="35"/>
      <c r="D38" s="35"/>
      <c r="E38" s="35"/>
      <c r="F38" s="35"/>
      <c r="G38" s="35"/>
    </row>
    <row r="39" spans="2:7" x14ac:dyDescent="0.25">
      <c r="B39" s="35"/>
      <c r="C39" s="35"/>
      <c r="D39" s="35"/>
      <c r="E39" s="35"/>
      <c r="F39" s="35"/>
      <c r="G39" s="35"/>
    </row>
  </sheetData>
  <mergeCells count="64">
    <mergeCell ref="H12:I12"/>
    <mergeCell ref="H13:I13"/>
    <mergeCell ref="H18:I18"/>
    <mergeCell ref="H17:I17"/>
    <mergeCell ref="H16:I16"/>
    <mergeCell ref="H15:I15"/>
    <mergeCell ref="H14:I14"/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C12:D12"/>
    <mergeCell ref="E12:F12"/>
    <mergeCell ref="C13:D13"/>
    <mergeCell ref="E13:F13"/>
    <mergeCell ref="C14:D14"/>
    <mergeCell ref="E14:F14"/>
    <mergeCell ref="C15:D15"/>
    <mergeCell ref="E15:F15"/>
    <mergeCell ref="E20:F20"/>
    <mergeCell ref="E21:F21"/>
    <mergeCell ref="C16:D16"/>
    <mergeCell ref="E16:F16"/>
    <mergeCell ref="C17:D17"/>
    <mergeCell ref="E17:F17"/>
    <mergeCell ref="E18:F18"/>
    <mergeCell ref="E19:F19"/>
    <mergeCell ref="C20:D20"/>
    <mergeCell ref="C21:D21"/>
    <mergeCell ref="C19:D19"/>
    <mergeCell ref="C18:D18"/>
    <mergeCell ref="E24:F24"/>
    <mergeCell ref="C24:D24"/>
    <mergeCell ref="E23:F23"/>
    <mergeCell ref="C23:D23"/>
    <mergeCell ref="E22:F22"/>
    <mergeCell ref="C22:D22"/>
    <mergeCell ref="E26:F26"/>
    <mergeCell ref="C26:D26"/>
    <mergeCell ref="E25:F25"/>
    <mergeCell ref="C25:D25"/>
    <mergeCell ref="C35:D35"/>
    <mergeCell ref="C34:D34"/>
    <mergeCell ref="C33:D33"/>
    <mergeCell ref="C32:D32"/>
    <mergeCell ref="C31:D31"/>
    <mergeCell ref="C30:D30"/>
    <mergeCell ref="C29:D29"/>
    <mergeCell ref="C28:D28"/>
    <mergeCell ref="C27:D27"/>
    <mergeCell ref="E35:F35"/>
    <mergeCell ref="E34:F34"/>
    <mergeCell ref="E33:F33"/>
    <mergeCell ref="E27:F27"/>
    <mergeCell ref="E32:F32"/>
    <mergeCell ref="E31:F31"/>
    <mergeCell ref="E30:F30"/>
    <mergeCell ref="E29:F29"/>
    <mergeCell ref="E28:F28"/>
  </mergeCells>
  <conditionalFormatting sqref="E5">
    <cfRule type="expression" dxfId="92" priority="27">
      <formula>E5=""</formula>
    </cfRule>
  </conditionalFormatting>
  <conditionalFormatting sqref="D5">
    <cfRule type="expression" dxfId="91" priority="50">
      <formula>D5=""</formula>
    </cfRule>
  </conditionalFormatting>
  <conditionalFormatting sqref="B5">
    <cfRule type="expression" dxfId="90" priority="65">
      <formula>B5=""</formula>
    </cfRule>
  </conditionalFormatting>
  <conditionalFormatting sqref="C5">
    <cfRule type="expression" dxfId="89" priority="71">
      <formula>C5=""</formula>
    </cfRule>
  </conditionalFormatting>
  <conditionalFormatting sqref="D7:I8">
    <cfRule type="expression" dxfId="88" priority="98">
      <formula>D7=""</formula>
    </cfRule>
  </conditionalFormatting>
  <pageMargins left="0.70833330000000005" right="0.70833330000000005" top="0.74791660000000004" bottom="0.74791660000000004" header="0.3152778" footer="0.3152778"/>
  <pageSetup paperSize="9" scale="63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A10" zoomScale="80" zoomScaleNormal="80" workbookViewId="0">
      <selection activeCell="G35" sqref="G35"/>
    </sheetView>
  </sheetViews>
  <sheetFormatPr baseColWidth="10" defaultRowHeight="15" x14ac:dyDescent="0.25"/>
  <cols>
    <col min="4" max="4" width="34.28515625" customWidth="1"/>
    <col min="5" max="5" width="26.140625" customWidth="1"/>
  </cols>
  <sheetData>
    <row r="1" spans="2:9" x14ac:dyDescent="0.25">
      <c r="C1" s="26"/>
      <c r="D1" s="26"/>
      <c r="E1" s="26"/>
      <c r="F1" s="26"/>
      <c r="G1" s="26"/>
      <c r="H1" s="26"/>
      <c r="I1" s="26"/>
    </row>
    <row r="2" spans="2:9" ht="21" x14ac:dyDescent="0.25">
      <c r="B2" s="100" t="str">
        <f>"DETALLE DEL SERVICIO ("&amp;B5&amp;" - "&amp;C5&amp;")"</f>
        <v>DETALLE DEL SERVICIO (1VN - IDA)</v>
      </c>
      <c r="C2" s="100"/>
      <c r="D2" s="100"/>
      <c r="E2" s="100"/>
      <c r="F2" s="100"/>
      <c r="G2" s="100"/>
      <c r="H2" s="100"/>
      <c r="I2" s="100"/>
    </row>
    <row r="3" spans="2:9" x14ac:dyDescent="0.25">
      <c r="B3" s="26"/>
      <c r="C3" s="26"/>
      <c r="D3" s="26"/>
      <c r="E3" s="26"/>
      <c r="F3" s="26"/>
      <c r="G3" s="26"/>
      <c r="H3" s="26"/>
      <c r="I3" s="26"/>
    </row>
    <row r="4" spans="2:9" x14ac:dyDescent="0.25">
      <c r="B4" s="27" t="s">
        <v>42</v>
      </c>
      <c r="C4" s="27" t="s">
        <v>43</v>
      </c>
      <c r="D4" s="27" t="s">
        <v>45</v>
      </c>
      <c r="E4" s="27" t="s">
        <v>46</v>
      </c>
      <c r="F4" s="26"/>
      <c r="G4" s="26"/>
    </row>
    <row r="5" spans="2:9" x14ac:dyDescent="0.25">
      <c r="B5" s="28" t="s">
        <v>54</v>
      </c>
      <c r="C5" s="28" t="s">
        <v>60</v>
      </c>
      <c r="D5" s="28" t="str">
        <f>'Operador PA'!E34</f>
        <v>Archipiélago de Chiloé</v>
      </c>
      <c r="E5" s="28" t="str">
        <f>'Operador PA'!G34</f>
        <v>Universidad de Magallanes</v>
      </c>
      <c r="F5" s="26"/>
      <c r="G5" s="26"/>
    </row>
    <row r="6" spans="2:9" x14ac:dyDescent="0.25">
      <c r="B6" s="29"/>
      <c r="C6" s="26"/>
      <c r="D6" s="26"/>
      <c r="E6" s="26"/>
      <c r="F6" s="26"/>
      <c r="G6" s="26"/>
      <c r="H6" s="26"/>
      <c r="I6" s="26"/>
    </row>
    <row r="7" spans="2:9" x14ac:dyDescent="0.25">
      <c r="B7" s="101" t="s">
        <v>61</v>
      </c>
      <c r="C7" s="101"/>
      <c r="D7" s="109" t="s">
        <v>50</v>
      </c>
      <c r="E7" s="109"/>
      <c r="F7" s="109"/>
      <c r="G7" s="109"/>
      <c r="H7" s="109"/>
      <c r="I7" s="109"/>
    </row>
    <row r="8" spans="2:9" x14ac:dyDescent="0.25">
      <c r="B8" s="101" t="s">
        <v>62</v>
      </c>
      <c r="C8" s="101"/>
      <c r="D8" s="109" t="s">
        <v>55</v>
      </c>
      <c r="E8" s="109"/>
      <c r="F8" s="109"/>
      <c r="G8" s="109"/>
      <c r="H8" s="109"/>
      <c r="I8" s="109"/>
    </row>
    <row r="9" spans="2:9" x14ac:dyDescent="0.25">
      <c r="C9" s="26"/>
      <c r="D9" s="26"/>
      <c r="E9" s="26"/>
      <c r="F9" s="26"/>
      <c r="G9" s="26"/>
      <c r="H9" s="26"/>
      <c r="I9" s="26"/>
    </row>
    <row r="10" spans="2:9" x14ac:dyDescent="0.25">
      <c r="B10" s="98" t="s">
        <v>63</v>
      </c>
      <c r="C10" s="98"/>
      <c r="D10" s="98"/>
      <c r="E10" s="98"/>
      <c r="F10" s="98"/>
      <c r="H10" s="99" t="s">
        <v>64</v>
      </c>
      <c r="I10" s="99"/>
    </row>
    <row r="11" spans="2:9" x14ac:dyDescent="0.25">
      <c r="B11" s="30" t="s">
        <v>65</v>
      </c>
      <c r="C11" s="98" t="s">
        <v>66</v>
      </c>
      <c r="D11" s="98"/>
      <c r="E11" s="98" t="s">
        <v>67</v>
      </c>
      <c r="F11" s="98"/>
      <c r="H11" s="99"/>
      <c r="I11" s="99"/>
    </row>
    <row r="12" spans="2:9" x14ac:dyDescent="0.25">
      <c r="B12" s="31">
        <v>1</v>
      </c>
      <c r="C12" s="96" t="s">
        <v>68</v>
      </c>
      <c r="D12" s="97"/>
      <c r="E12" s="91" t="s">
        <v>69</v>
      </c>
      <c r="F12" s="91"/>
      <c r="G12" s="33"/>
      <c r="H12" s="91" t="s">
        <v>50</v>
      </c>
      <c r="I12" s="91"/>
    </row>
    <row r="13" spans="2:9" x14ac:dyDescent="0.25">
      <c r="B13" s="31">
        <v>2</v>
      </c>
      <c r="C13" s="96" t="s">
        <v>71</v>
      </c>
      <c r="D13" s="97"/>
      <c r="E13" s="91" t="s">
        <v>69</v>
      </c>
      <c r="F13" s="91"/>
      <c r="G13" s="33"/>
      <c r="H13" s="91" t="s">
        <v>72</v>
      </c>
      <c r="I13" s="91"/>
    </row>
    <row r="14" spans="2:9" x14ac:dyDescent="0.25">
      <c r="B14" s="31">
        <v>3</v>
      </c>
      <c r="C14" s="96" t="s">
        <v>73</v>
      </c>
      <c r="D14" s="97"/>
      <c r="E14" s="91" t="s">
        <v>69</v>
      </c>
      <c r="F14" s="91"/>
      <c r="G14" s="33"/>
      <c r="H14" s="91" t="s">
        <v>74</v>
      </c>
      <c r="I14" s="91"/>
    </row>
    <row r="15" spans="2:9" x14ac:dyDescent="0.25">
      <c r="B15" s="31">
        <v>4</v>
      </c>
      <c r="C15" s="96" t="s">
        <v>75</v>
      </c>
      <c r="D15" s="97"/>
      <c r="E15" s="91" t="s">
        <v>69</v>
      </c>
      <c r="F15" s="91"/>
      <c r="G15" s="33"/>
      <c r="H15" s="91" t="s">
        <v>76</v>
      </c>
      <c r="I15" s="91"/>
    </row>
    <row r="16" spans="2:9" x14ac:dyDescent="0.25">
      <c r="B16" s="31">
        <v>5</v>
      </c>
      <c r="C16" s="96" t="s">
        <v>77</v>
      </c>
      <c r="D16" s="97"/>
      <c r="E16" s="91" t="s">
        <v>69</v>
      </c>
      <c r="F16" s="91"/>
      <c r="G16" s="33"/>
      <c r="H16" s="94" t="s">
        <v>78</v>
      </c>
      <c r="I16" s="94"/>
    </row>
    <row r="17" spans="2:9" x14ac:dyDescent="0.25">
      <c r="B17" s="31">
        <v>6</v>
      </c>
      <c r="C17" s="95" t="s">
        <v>79</v>
      </c>
      <c r="D17" s="95"/>
      <c r="E17" s="91" t="s">
        <v>69</v>
      </c>
      <c r="F17" s="91"/>
      <c r="G17" s="33"/>
      <c r="H17" s="94" t="s">
        <v>80</v>
      </c>
      <c r="I17" s="94"/>
    </row>
    <row r="18" spans="2:9" x14ac:dyDescent="0.25">
      <c r="B18" s="31">
        <v>7</v>
      </c>
      <c r="C18" s="92" t="s">
        <v>81</v>
      </c>
      <c r="D18" s="92"/>
      <c r="E18" s="91" t="s">
        <v>69</v>
      </c>
      <c r="F18" s="91"/>
      <c r="H18" s="94" t="s">
        <v>107</v>
      </c>
      <c r="I18" s="94"/>
    </row>
    <row r="19" spans="2:9" x14ac:dyDescent="0.25">
      <c r="B19" s="31">
        <v>8</v>
      </c>
      <c r="C19" s="92" t="s">
        <v>83</v>
      </c>
      <c r="D19" s="92"/>
      <c r="E19" s="91" t="s">
        <v>69</v>
      </c>
      <c r="F19" s="91"/>
    </row>
    <row r="20" spans="2:9" x14ac:dyDescent="0.25">
      <c r="B20" s="31">
        <v>9</v>
      </c>
      <c r="C20" s="92" t="s">
        <v>84</v>
      </c>
      <c r="D20" s="92"/>
      <c r="E20" s="91" t="s">
        <v>69</v>
      </c>
      <c r="F20" s="91"/>
    </row>
    <row r="21" spans="2:9" x14ac:dyDescent="0.25">
      <c r="B21" s="31">
        <v>10</v>
      </c>
      <c r="C21" s="92" t="s">
        <v>85</v>
      </c>
      <c r="D21" s="92"/>
      <c r="E21" s="91" t="s">
        <v>69</v>
      </c>
      <c r="F21" s="91"/>
    </row>
    <row r="22" spans="2:9" x14ac:dyDescent="0.25">
      <c r="B22" s="31">
        <v>11</v>
      </c>
      <c r="C22" s="92" t="s">
        <v>86</v>
      </c>
      <c r="D22" s="92"/>
      <c r="E22" s="91" t="s">
        <v>69</v>
      </c>
      <c r="F22" s="91"/>
    </row>
    <row r="23" spans="2:9" x14ac:dyDescent="0.25">
      <c r="B23" s="31">
        <v>12</v>
      </c>
      <c r="C23" s="92" t="s">
        <v>87</v>
      </c>
      <c r="D23" s="92"/>
      <c r="E23" s="91" t="s">
        <v>69</v>
      </c>
      <c r="F23" s="91"/>
    </row>
    <row r="24" spans="2:9" x14ac:dyDescent="0.25">
      <c r="B24" s="31">
        <v>13</v>
      </c>
      <c r="C24" s="92" t="s">
        <v>88</v>
      </c>
      <c r="D24" s="92"/>
      <c r="E24" s="91" t="s">
        <v>69</v>
      </c>
      <c r="F24" s="91"/>
    </row>
    <row r="25" spans="2:9" x14ac:dyDescent="0.25">
      <c r="B25" s="31">
        <v>14</v>
      </c>
      <c r="C25" s="92" t="s">
        <v>89</v>
      </c>
      <c r="D25" s="92"/>
      <c r="E25" s="91" t="s">
        <v>69</v>
      </c>
      <c r="F25" s="91"/>
    </row>
    <row r="26" spans="2:9" x14ac:dyDescent="0.25">
      <c r="B26" s="31">
        <v>15</v>
      </c>
      <c r="C26" s="92" t="s">
        <v>76</v>
      </c>
      <c r="D26" s="92"/>
      <c r="E26" s="91" t="s">
        <v>69</v>
      </c>
      <c r="F26" s="91"/>
    </row>
    <row r="27" spans="2:9" x14ac:dyDescent="0.25">
      <c r="B27" s="31">
        <v>16</v>
      </c>
      <c r="C27" s="92" t="s">
        <v>90</v>
      </c>
      <c r="D27" s="92"/>
      <c r="E27" s="91" t="s">
        <v>69</v>
      </c>
      <c r="F27" s="91"/>
    </row>
    <row r="28" spans="2:9" x14ac:dyDescent="0.25">
      <c r="B28" s="31">
        <v>17</v>
      </c>
      <c r="C28" s="92" t="s">
        <v>91</v>
      </c>
      <c r="D28" s="92"/>
      <c r="E28" s="91" t="s">
        <v>69</v>
      </c>
      <c r="F28" s="91"/>
    </row>
    <row r="29" spans="2:9" x14ac:dyDescent="0.25">
      <c r="B29" s="31">
        <v>18</v>
      </c>
      <c r="C29" s="92" t="s">
        <v>92</v>
      </c>
      <c r="D29" s="92"/>
      <c r="E29" s="91" t="s">
        <v>69</v>
      </c>
      <c r="F29" s="91"/>
    </row>
    <row r="30" spans="2:9" x14ac:dyDescent="0.25">
      <c r="B30" s="31">
        <v>19</v>
      </c>
      <c r="C30" s="92" t="s">
        <v>93</v>
      </c>
      <c r="D30" s="92"/>
      <c r="E30" s="91" t="s">
        <v>69</v>
      </c>
      <c r="F30" s="91"/>
    </row>
    <row r="31" spans="2:9" x14ac:dyDescent="0.25">
      <c r="B31" s="31">
        <v>20</v>
      </c>
      <c r="C31" s="92" t="s">
        <v>90</v>
      </c>
      <c r="D31" s="92"/>
      <c r="E31" s="91" t="s">
        <v>69</v>
      </c>
      <c r="F31" s="91"/>
    </row>
    <row r="32" spans="2:9" x14ac:dyDescent="0.25">
      <c r="B32" s="31">
        <v>21</v>
      </c>
      <c r="C32" s="92" t="s">
        <v>94</v>
      </c>
      <c r="D32" s="92"/>
      <c r="E32" s="91" t="s">
        <v>69</v>
      </c>
      <c r="F32" s="91"/>
    </row>
    <row r="33" spans="2:6" x14ac:dyDescent="0.25">
      <c r="B33" s="32">
        <v>22</v>
      </c>
      <c r="C33" s="106" t="s">
        <v>51</v>
      </c>
      <c r="D33" s="106"/>
      <c r="E33" s="91" t="s">
        <v>69</v>
      </c>
      <c r="F33" s="91"/>
    </row>
    <row r="34" spans="2:6" x14ac:dyDescent="0.25">
      <c r="B34" s="32">
        <v>23</v>
      </c>
      <c r="C34" s="106" t="s">
        <v>55</v>
      </c>
      <c r="D34" s="106"/>
      <c r="E34" s="91" t="s">
        <v>69</v>
      </c>
      <c r="F34" s="91"/>
    </row>
    <row r="35" spans="2:6" x14ac:dyDescent="0.25">
      <c r="B35" s="32">
        <v>24</v>
      </c>
      <c r="C35" s="106" t="s">
        <v>108</v>
      </c>
      <c r="D35" s="106"/>
      <c r="E35" s="91" t="s">
        <v>69</v>
      </c>
      <c r="F35" s="91"/>
    </row>
  </sheetData>
  <mergeCells count="64"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B2:I2"/>
    <mergeCell ref="B7:C7"/>
    <mergeCell ref="D7:I7"/>
    <mergeCell ref="B8:C8"/>
    <mergeCell ref="D8:I8"/>
    <mergeCell ref="C15:D15"/>
    <mergeCell ref="E15:F15"/>
    <mergeCell ref="H15:I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35:D35"/>
    <mergeCell ref="E35:F35"/>
    <mergeCell ref="C29:D29"/>
    <mergeCell ref="E29:F29"/>
    <mergeCell ref="C30:D30"/>
    <mergeCell ref="E30:F30"/>
    <mergeCell ref="E34:F34"/>
    <mergeCell ref="C34:D34"/>
    <mergeCell ref="C31:D31"/>
    <mergeCell ref="E31:F31"/>
    <mergeCell ref="C32:D32"/>
    <mergeCell ref="E32:F32"/>
    <mergeCell ref="C33:D33"/>
    <mergeCell ref="E33:F33"/>
  </mergeCells>
  <conditionalFormatting sqref="E5">
    <cfRule type="expression" dxfId="87" priority="24">
      <formula>E5=""</formula>
    </cfRule>
  </conditionalFormatting>
  <conditionalFormatting sqref="D5">
    <cfRule type="expression" dxfId="86" priority="56">
      <formula>D5=""</formula>
    </cfRule>
  </conditionalFormatting>
  <conditionalFormatting sqref="B5">
    <cfRule type="expression" dxfId="85" priority="67">
      <formula>B5=""</formula>
    </cfRule>
  </conditionalFormatting>
  <conditionalFormatting sqref="C5">
    <cfRule type="expression" dxfId="84" priority="73">
      <formula>C5=""</formula>
    </cfRule>
  </conditionalFormatting>
  <conditionalFormatting sqref="D7:I8">
    <cfRule type="expression" dxfId="83" priority="85">
      <formula>D7=""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opLeftCell="A12" zoomScale="80" zoomScaleNormal="80" workbookViewId="0">
      <selection activeCell="B12" sqref="B12:B37"/>
    </sheetView>
  </sheetViews>
  <sheetFormatPr baseColWidth="10" defaultRowHeight="15" x14ac:dyDescent="0.25"/>
  <cols>
    <col min="4" max="4" width="34.28515625" customWidth="1"/>
    <col min="5" max="5" width="23.42578125" customWidth="1"/>
  </cols>
  <sheetData>
    <row r="1" spans="2:10" x14ac:dyDescent="0.25">
      <c r="C1" s="26"/>
      <c r="D1" s="26"/>
      <c r="E1" s="26"/>
      <c r="F1" s="26"/>
      <c r="G1" s="26"/>
      <c r="H1" s="26"/>
      <c r="I1" s="26"/>
    </row>
    <row r="2" spans="2:10" ht="21" x14ac:dyDescent="0.25">
      <c r="B2" s="100" t="str">
        <f>"DETALLE DEL SERVICIO ("&amp;B5&amp;" - "&amp;C5&amp;")"</f>
        <v>DETALLE DEL SERVICIO (1VN - REGRESO)</v>
      </c>
      <c r="C2" s="100"/>
      <c r="D2" s="100"/>
      <c r="E2" s="100"/>
      <c r="F2" s="100"/>
      <c r="G2" s="100"/>
      <c r="H2" s="100"/>
      <c r="I2" s="100"/>
    </row>
    <row r="3" spans="2:10" x14ac:dyDescent="0.25">
      <c r="B3" s="26"/>
      <c r="C3" s="26"/>
      <c r="D3" s="26"/>
      <c r="E3" s="26"/>
      <c r="F3" s="26"/>
      <c r="G3" s="26"/>
      <c r="H3" s="26"/>
      <c r="I3" s="26"/>
    </row>
    <row r="4" spans="2:10" x14ac:dyDescent="0.25">
      <c r="B4" s="27" t="s">
        <v>42</v>
      </c>
      <c r="C4" s="27" t="s">
        <v>43</v>
      </c>
      <c r="D4" s="27" t="s">
        <v>45</v>
      </c>
      <c r="E4" s="27" t="s">
        <v>46</v>
      </c>
      <c r="F4" s="26"/>
      <c r="G4" s="26"/>
    </row>
    <row r="5" spans="2:10" x14ac:dyDescent="0.25">
      <c r="B5" s="28" t="s">
        <v>54</v>
      </c>
      <c r="C5" s="28" t="s">
        <v>95</v>
      </c>
      <c r="D5" s="28" t="str">
        <f>'Operador PA'!E35</f>
        <v>Universidad de Magallanes</v>
      </c>
      <c r="E5" s="28" t="str">
        <f>'Operador PA'!G35</f>
        <v>Archipiélago de Chiloé</v>
      </c>
      <c r="F5" s="26"/>
      <c r="G5" s="26"/>
    </row>
    <row r="6" spans="2:10" x14ac:dyDescent="0.25">
      <c r="B6" s="29"/>
      <c r="C6" s="26"/>
      <c r="D6" s="26"/>
      <c r="E6" s="26"/>
      <c r="F6" s="26"/>
      <c r="G6" s="26"/>
      <c r="H6" s="26"/>
      <c r="I6" s="26"/>
    </row>
    <row r="7" spans="2:10" x14ac:dyDescent="0.25">
      <c r="B7" s="101" t="s">
        <v>61</v>
      </c>
      <c r="C7" s="101"/>
      <c r="D7" s="109" t="s">
        <v>55</v>
      </c>
      <c r="E7" s="109"/>
      <c r="F7" s="109"/>
      <c r="G7" s="109"/>
      <c r="H7" s="109"/>
      <c r="I7" s="109"/>
    </row>
    <row r="8" spans="2:10" x14ac:dyDescent="0.25">
      <c r="B8" s="101" t="s">
        <v>62</v>
      </c>
      <c r="C8" s="101"/>
      <c r="D8" s="109" t="s">
        <v>50</v>
      </c>
      <c r="E8" s="109"/>
      <c r="F8" s="109"/>
      <c r="G8" s="109"/>
      <c r="H8" s="109"/>
      <c r="I8" s="109"/>
    </row>
    <row r="9" spans="2:10" x14ac:dyDescent="0.25">
      <c r="C9" s="26"/>
      <c r="D9" s="26"/>
      <c r="E9" s="26"/>
      <c r="F9" s="26"/>
      <c r="G9" s="26"/>
      <c r="H9" s="26"/>
      <c r="I9" s="26"/>
    </row>
    <row r="10" spans="2:10" x14ac:dyDescent="0.25">
      <c r="B10" s="98" t="s">
        <v>63</v>
      </c>
      <c r="C10" s="98"/>
      <c r="D10" s="98"/>
      <c r="E10" s="98"/>
      <c r="F10" s="98"/>
      <c r="H10" s="99" t="s">
        <v>64</v>
      </c>
      <c r="I10" s="99"/>
    </row>
    <row r="11" spans="2:10" x14ac:dyDescent="0.25">
      <c r="B11" s="30" t="s">
        <v>65</v>
      </c>
      <c r="C11" s="98" t="s">
        <v>66</v>
      </c>
      <c r="D11" s="98"/>
      <c r="E11" s="98" t="s">
        <v>67</v>
      </c>
      <c r="F11" s="98"/>
      <c r="H11" s="99"/>
      <c r="I11" s="99"/>
    </row>
    <row r="12" spans="2:10" x14ac:dyDescent="0.25">
      <c r="B12" s="32">
        <v>1</v>
      </c>
      <c r="C12" s="96" t="s">
        <v>109</v>
      </c>
      <c r="D12" s="97"/>
      <c r="E12" s="91" t="s">
        <v>69</v>
      </c>
      <c r="F12" s="91"/>
      <c r="G12" s="15"/>
      <c r="H12" s="94" t="s">
        <v>107</v>
      </c>
      <c r="I12" s="94"/>
      <c r="J12" s="15"/>
    </row>
    <row r="13" spans="2:10" x14ac:dyDescent="0.25">
      <c r="B13" s="32">
        <v>2</v>
      </c>
      <c r="C13" s="96" t="s">
        <v>55</v>
      </c>
      <c r="D13" s="97"/>
      <c r="E13" s="91" t="s">
        <v>69</v>
      </c>
      <c r="F13" s="91"/>
      <c r="G13" s="33"/>
      <c r="H13" s="94" t="s">
        <v>80</v>
      </c>
      <c r="I13" s="94"/>
    </row>
    <row r="14" spans="2:10" x14ac:dyDescent="0.25">
      <c r="B14" s="32">
        <v>3</v>
      </c>
      <c r="C14" s="96" t="s">
        <v>86</v>
      </c>
      <c r="D14" s="97"/>
      <c r="E14" s="91" t="s">
        <v>69</v>
      </c>
      <c r="F14" s="91"/>
      <c r="G14" s="33"/>
      <c r="H14" s="94" t="s">
        <v>78</v>
      </c>
      <c r="I14" s="94"/>
    </row>
    <row r="15" spans="2:10" x14ac:dyDescent="0.25">
      <c r="B15" s="32">
        <v>4</v>
      </c>
      <c r="C15" s="95" t="s">
        <v>94</v>
      </c>
      <c r="D15" s="95"/>
      <c r="E15" s="91" t="s">
        <v>69</v>
      </c>
      <c r="F15" s="91"/>
      <c r="G15" s="33"/>
      <c r="H15" s="91" t="s">
        <v>76</v>
      </c>
      <c r="I15" s="91"/>
    </row>
    <row r="16" spans="2:10" x14ac:dyDescent="0.25">
      <c r="B16" s="32">
        <v>5</v>
      </c>
      <c r="C16" s="95" t="s">
        <v>110</v>
      </c>
      <c r="D16" s="95"/>
      <c r="E16" s="91" t="s">
        <v>69</v>
      </c>
      <c r="F16" s="91"/>
      <c r="G16" s="33"/>
      <c r="H16" s="91" t="s">
        <v>74</v>
      </c>
      <c r="I16" s="91"/>
    </row>
    <row r="17" spans="2:9" x14ac:dyDescent="0.25">
      <c r="B17" s="32">
        <v>6</v>
      </c>
      <c r="C17" s="95" t="s">
        <v>90</v>
      </c>
      <c r="D17" s="95"/>
      <c r="E17" s="91" t="s">
        <v>69</v>
      </c>
      <c r="F17" s="91"/>
      <c r="G17" s="33"/>
      <c r="H17" s="91" t="s">
        <v>72</v>
      </c>
      <c r="I17" s="91"/>
    </row>
    <row r="18" spans="2:9" x14ac:dyDescent="0.25">
      <c r="B18" s="32">
        <v>7</v>
      </c>
      <c r="C18" s="95" t="s">
        <v>96</v>
      </c>
      <c r="D18" s="95"/>
      <c r="E18" s="91" t="s">
        <v>69</v>
      </c>
      <c r="F18" s="91"/>
      <c r="G18" s="33"/>
      <c r="H18" s="91" t="s">
        <v>70</v>
      </c>
      <c r="I18" s="91"/>
    </row>
    <row r="19" spans="2:9" x14ac:dyDescent="0.25">
      <c r="B19" s="32">
        <v>8</v>
      </c>
      <c r="C19" s="95" t="s">
        <v>92</v>
      </c>
      <c r="D19" s="95"/>
      <c r="E19" s="91" t="s">
        <v>69</v>
      </c>
      <c r="F19" s="91"/>
    </row>
    <row r="20" spans="2:9" x14ac:dyDescent="0.25">
      <c r="B20" s="32">
        <v>9</v>
      </c>
      <c r="C20" s="95" t="s">
        <v>91</v>
      </c>
      <c r="D20" s="95"/>
      <c r="E20" s="91" t="s">
        <v>69</v>
      </c>
      <c r="F20" s="91"/>
    </row>
    <row r="21" spans="2:9" x14ac:dyDescent="0.25">
      <c r="B21" s="32">
        <v>10</v>
      </c>
      <c r="C21" s="107" t="s">
        <v>90</v>
      </c>
      <c r="D21" s="108"/>
      <c r="E21" s="91" t="s">
        <v>69</v>
      </c>
      <c r="F21" s="91"/>
    </row>
    <row r="22" spans="2:9" x14ac:dyDescent="0.25">
      <c r="B22" s="32">
        <v>11</v>
      </c>
      <c r="C22" s="106" t="s">
        <v>76</v>
      </c>
      <c r="D22" s="106"/>
      <c r="E22" s="91" t="s">
        <v>69</v>
      </c>
      <c r="F22" s="91"/>
    </row>
    <row r="23" spans="2:9" x14ac:dyDescent="0.25">
      <c r="B23" s="32">
        <v>12</v>
      </c>
      <c r="C23" s="106" t="s">
        <v>89</v>
      </c>
      <c r="D23" s="106"/>
      <c r="E23" s="91" t="s">
        <v>69</v>
      </c>
      <c r="F23" s="91"/>
    </row>
    <row r="24" spans="2:9" x14ac:dyDescent="0.25">
      <c r="B24" s="32">
        <v>13</v>
      </c>
      <c r="C24" s="106" t="s">
        <v>97</v>
      </c>
      <c r="D24" s="106"/>
      <c r="E24" s="91" t="s">
        <v>69</v>
      </c>
      <c r="F24" s="91"/>
    </row>
    <row r="25" spans="2:9" x14ac:dyDescent="0.25">
      <c r="B25" s="32">
        <v>14</v>
      </c>
      <c r="C25" s="92" t="s">
        <v>98</v>
      </c>
      <c r="D25" s="92"/>
      <c r="E25" s="91" t="s">
        <v>69</v>
      </c>
      <c r="F25" s="91"/>
    </row>
    <row r="26" spans="2:9" x14ac:dyDescent="0.25">
      <c r="B26" s="32">
        <v>15</v>
      </c>
      <c r="C26" s="92" t="s">
        <v>99</v>
      </c>
      <c r="D26" s="92"/>
      <c r="E26" s="91" t="s">
        <v>69</v>
      </c>
      <c r="F26" s="91"/>
    </row>
    <row r="27" spans="2:9" x14ac:dyDescent="0.25">
      <c r="B27" s="32">
        <v>16</v>
      </c>
      <c r="C27" s="92" t="s">
        <v>100</v>
      </c>
      <c r="D27" s="92"/>
      <c r="E27" s="91" t="s">
        <v>69</v>
      </c>
      <c r="F27" s="91"/>
    </row>
    <row r="28" spans="2:9" x14ac:dyDescent="0.25">
      <c r="B28" s="32">
        <v>17</v>
      </c>
      <c r="C28" s="92" t="s">
        <v>101</v>
      </c>
      <c r="D28" s="92"/>
      <c r="E28" s="103" t="s">
        <v>69</v>
      </c>
      <c r="F28" s="103"/>
    </row>
    <row r="29" spans="2:9" x14ac:dyDescent="0.25">
      <c r="B29" s="32">
        <v>18</v>
      </c>
      <c r="C29" s="92" t="s">
        <v>102</v>
      </c>
      <c r="D29" s="92"/>
      <c r="E29" s="91" t="s">
        <v>69</v>
      </c>
      <c r="F29" s="91"/>
    </row>
    <row r="30" spans="2:9" x14ac:dyDescent="0.25">
      <c r="B30" s="32">
        <v>19</v>
      </c>
      <c r="C30" s="92" t="s">
        <v>103</v>
      </c>
      <c r="D30" s="92"/>
      <c r="E30" s="91" t="s">
        <v>69</v>
      </c>
      <c r="F30" s="91"/>
    </row>
    <row r="31" spans="2:9" x14ac:dyDescent="0.25">
      <c r="B31" s="32">
        <v>20</v>
      </c>
      <c r="C31" s="92" t="s">
        <v>104</v>
      </c>
      <c r="D31" s="92"/>
      <c r="E31" s="91" t="s">
        <v>69</v>
      </c>
      <c r="F31" s="91"/>
    </row>
    <row r="32" spans="2:9" x14ac:dyDescent="0.25">
      <c r="B32" s="32">
        <v>21</v>
      </c>
      <c r="C32" s="92" t="s">
        <v>79</v>
      </c>
      <c r="D32" s="92"/>
      <c r="E32" s="91" t="s">
        <v>69</v>
      </c>
      <c r="F32" s="91"/>
    </row>
    <row r="33" spans="2:6" x14ac:dyDescent="0.25">
      <c r="B33" s="32">
        <v>22</v>
      </c>
      <c r="C33" s="92" t="s">
        <v>105</v>
      </c>
      <c r="D33" s="92"/>
      <c r="E33" s="91" t="s">
        <v>69</v>
      </c>
      <c r="F33" s="91"/>
    </row>
    <row r="34" spans="2:6" x14ac:dyDescent="0.25">
      <c r="B34" s="32">
        <v>23</v>
      </c>
      <c r="C34" s="92" t="s">
        <v>75</v>
      </c>
      <c r="D34" s="92"/>
      <c r="E34" s="91" t="s">
        <v>69</v>
      </c>
      <c r="F34" s="91"/>
    </row>
    <row r="35" spans="2:6" x14ac:dyDescent="0.25">
      <c r="B35" s="32">
        <v>24</v>
      </c>
      <c r="C35" s="105" t="s">
        <v>106</v>
      </c>
      <c r="D35" s="105"/>
      <c r="E35" s="91" t="s">
        <v>69</v>
      </c>
      <c r="F35" s="91"/>
    </row>
    <row r="36" spans="2:6" x14ac:dyDescent="0.25">
      <c r="B36" s="32">
        <v>25</v>
      </c>
      <c r="C36" s="105" t="s">
        <v>71</v>
      </c>
      <c r="D36" s="105"/>
      <c r="E36" s="91" t="s">
        <v>69</v>
      </c>
      <c r="F36" s="91"/>
    </row>
    <row r="37" spans="2:6" x14ac:dyDescent="0.25">
      <c r="B37" s="32">
        <v>26</v>
      </c>
      <c r="C37" s="105" t="s">
        <v>68</v>
      </c>
      <c r="D37" s="105"/>
      <c r="E37" s="91" t="s">
        <v>69</v>
      </c>
      <c r="F37" s="91"/>
    </row>
  </sheetData>
  <mergeCells count="68">
    <mergeCell ref="H18:I18"/>
    <mergeCell ref="H16:I16"/>
    <mergeCell ref="H15:I15"/>
    <mergeCell ref="H14:I14"/>
    <mergeCell ref="H13:I13"/>
    <mergeCell ref="H17:I17"/>
    <mergeCell ref="H12:I12"/>
    <mergeCell ref="B10:F10"/>
    <mergeCell ref="H10:I11"/>
    <mergeCell ref="C11:D11"/>
    <mergeCell ref="E11:F11"/>
    <mergeCell ref="C12:D12"/>
    <mergeCell ref="E12:F12"/>
    <mergeCell ref="B2:I2"/>
    <mergeCell ref="B7:C7"/>
    <mergeCell ref="D7:I7"/>
    <mergeCell ref="B8:C8"/>
    <mergeCell ref="D8:I8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33:D33"/>
    <mergeCell ref="C27:D27"/>
    <mergeCell ref="E27:F27"/>
    <mergeCell ref="E33:F33"/>
    <mergeCell ref="C28:D28"/>
    <mergeCell ref="E28:F28"/>
    <mergeCell ref="C29:D29"/>
    <mergeCell ref="E29:F29"/>
    <mergeCell ref="C30:D30"/>
    <mergeCell ref="E30:F30"/>
    <mergeCell ref="C14:D14"/>
    <mergeCell ref="E14:F14"/>
    <mergeCell ref="C37:D37"/>
    <mergeCell ref="E37:F37"/>
    <mergeCell ref="E13:F13"/>
    <mergeCell ref="C13:D13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</mergeCells>
  <conditionalFormatting sqref="E5">
    <cfRule type="expression" dxfId="82" priority="4">
      <formula>E5=""</formula>
    </cfRule>
  </conditionalFormatting>
  <conditionalFormatting sqref="D5">
    <cfRule type="expression" dxfId="81" priority="53">
      <formula>D5=""</formula>
    </cfRule>
  </conditionalFormatting>
  <conditionalFormatting sqref="B5">
    <cfRule type="expression" dxfId="80" priority="68">
      <formula>B5=""</formula>
    </cfRule>
  </conditionalFormatting>
  <conditionalFormatting sqref="C5">
    <cfRule type="expression" dxfId="79" priority="74">
      <formula>C5=""</formula>
    </cfRule>
  </conditionalFormatting>
  <conditionalFormatting sqref="D7:I8">
    <cfRule type="expression" dxfId="78" priority="95">
      <formula>D7=""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topLeftCell="A15" zoomScale="90" zoomScaleNormal="90" workbookViewId="0">
      <selection activeCell="C38" sqref="C38:D38"/>
    </sheetView>
  </sheetViews>
  <sheetFormatPr baseColWidth="10" defaultRowHeight="15" x14ac:dyDescent="0.25"/>
  <cols>
    <col min="4" max="4" width="36.140625" customWidth="1"/>
    <col min="5" max="5" width="20.85546875" customWidth="1"/>
  </cols>
  <sheetData>
    <row r="1" spans="2:9" x14ac:dyDescent="0.25">
      <c r="C1" s="26"/>
      <c r="D1" s="26"/>
      <c r="E1" s="26"/>
      <c r="F1" s="26"/>
      <c r="G1" s="26"/>
      <c r="H1" s="26"/>
      <c r="I1" s="26"/>
    </row>
    <row r="2" spans="2:9" ht="21" x14ac:dyDescent="0.25">
      <c r="B2" s="100" t="str">
        <f>"DETALLE DEL SERVICIO ("&amp;B5&amp;" - "&amp;C5&amp;")"</f>
        <v>DETALLE DEL SERVICIO (2 - IDA)</v>
      </c>
      <c r="C2" s="100"/>
      <c r="D2" s="100"/>
      <c r="E2" s="100"/>
      <c r="F2" s="100"/>
      <c r="G2" s="100"/>
      <c r="H2" s="100"/>
      <c r="I2" s="100"/>
    </row>
    <row r="3" spans="2:9" x14ac:dyDescent="0.25">
      <c r="B3" s="26"/>
      <c r="C3" s="26"/>
      <c r="D3" s="26"/>
      <c r="E3" s="26"/>
      <c r="F3" s="26"/>
      <c r="G3" s="26"/>
      <c r="H3" s="26"/>
      <c r="I3" s="26"/>
    </row>
    <row r="4" spans="2:9" x14ac:dyDescent="0.25">
      <c r="B4" s="27" t="s">
        <v>42</v>
      </c>
      <c r="C4" s="27" t="s">
        <v>43</v>
      </c>
      <c r="D4" s="27" t="s">
        <v>45</v>
      </c>
      <c r="E4" s="27" t="s">
        <v>46</v>
      </c>
      <c r="F4" s="26"/>
      <c r="G4" s="26"/>
    </row>
    <row r="5" spans="2:9" x14ac:dyDescent="0.25">
      <c r="B5" s="28">
        <v>2</v>
      </c>
      <c r="C5" s="28" t="s">
        <v>60</v>
      </c>
      <c r="D5" s="28" t="s">
        <v>56</v>
      </c>
      <c r="E5" s="28" t="s">
        <v>57</v>
      </c>
      <c r="F5" s="26"/>
      <c r="G5" s="26"/>
    </row>
    <row r="6" spans="2:9" x14ac:dyDescent="0.25">
      <c r="B6" s="29"/>
      <c r="C6" s="26"/>
      <c r="D6" s="26"/>
      <c r="E6" s="26"/>
      <c r="F6" s="26"/>
      <c r="G6" s="26"/>
      <c r="H6" s="26"/>
      <c r="I6" s="26"/>
    </row>
    <row r="7" spans="2:9" x14ac:dyDescent="0.25">
      <c r="B7" s="101" t="s">
        <v>61</v>
      </c>
      <c r="C7" s="101"/>
      <c r="D7" s="109" t="s">
        <v>56</v>
      </c>
      <c r="E7" s="109"/>
      <c r="F7" s="109"/>
      <c r="G7" s="109"/>
      <c r="H7" s="109"/>
      <c r="I7" s="109"/>
    </row>
    <row r="8" spans="2:9" x14ac:dyDescent="0.25">
      <c r="B8" s="101" t="s">
        <v>62</v>
      </c>
      <c r="C8" s="101"/>
      <c r="D8" s="109" t="s">
        <v>57</v>
      </c>
      <c r="E8" s="109"/>
      <c r="F8" s="109"/>
      <c r="G8" s="109"/>
      <c r="H8" s="109"/>
      <c r="I8" s="109"/>
    </row>
    <row r="9" spans="2:9" x14ac:dyDescent="0.25">
      <c r="C9" s="26"/>
      <c r="D9" s="26"/>
      <c r="E9" s="26"/>
      <c r="F9" s="26"/>
      <c r="G9" s="26"/>
      <c r="H9" s="26"/>
      <c r="I9" s="26"/>
    </row>
    <row r="10" spans="2:9" x14ac:dyDescent="0.25">
      <c r="B10" s="98" t="s">
        <v>63</v>
      </c>
      <c r="C10" s="98"/>
      <c r="D10" s="98"/>
      <c r="E10" s="98"/>
      <c r="F10" s="98"/>
      <c r="H10" s="99" t="s">
        <v>64</v>
      </c>
      <c r="I10" s="99"/>
    </row>
    <row r="11" spans="2:9" x14ac:dyDescent="0.25">
      <c r="B11" s="30" t="s">
        <v>65</v>
      </c>
      <c r="C11" s="98" t="s">
        <v>66</v>
      </c>
      <c r="D11" s="98"/>
      <c r="E11" s="98" t="s">
        <v>67</v>
      </c>
      <c r="F11" s="98"/>
      <c r="H11" s="99"/>
      <c r="I11" s="99"/>
    </row>
    <row r="12" spans="2:9" x14ac:dyDescent="0.25">
      <c r="B12" s="31">
        <v>1</v>
      </c>
      <c r="C12" s="95" t="s">
        <v>111</v>
      </c>
      <c r="D12" s="95"/>
      <c r="E12" s="91" t="s">
        <v>69</v>
      </c>
      <c r="F12" s="91"/>
      <c r="G12" s="33"/>
      <c r="H12" s="91" t="s">
        <v>112</v>
      </c>
      <c r="I12" s="91"/>
    </row>
    <row r="13" spans="2:9" x14ac:dyDescent="0.25">
      <c r="B13" s="31">
        <v>2</v>
      </c>
      <c r="C13" s="95" t="s">
        <v>113</v>
      </c>
      <c r="D13" s="95"/>
      <c r="E13" s="91" t="s">
        <v>69</v>
      </c>
      <c r="F13" s="91"/>
      <c r="G13" s="33"/>
      <c r="H13" s="91" t="s">
        <v>114</v>
      </c>
      <c r="I13" s="91"/>
    </row>
    <row r="14" spans="2:9" x14ac:dyDescent="0.25">
      <c r="B14" s="31">
        <v>3</v>
      </c>
      <c r="C14" s="95" t="s">
        <v>115</v>
      </c>
      <c r="D14" s="95"/>
      <c r="E14" s="91" t="s">
        <v>69</v>
      </c>
      <c r="F14" s="91"/>
      <c r="G14" s="33"/>
      <c r="H14" s="91" t="s">
        <v>116</v>
      </c>
      <c r="I14" s="91"/>
    </row>
    <row r="15" spans="2:9" x14ac:dyDescent="0.25">
      <c r="B15" s="31">
        <v>4</v>
      </c>
      <c r="C15" s="95" t="s">
        <v>114</v>
      </c>
      <c r="D15" s="95"/>
      <c r="E15" s="91" t="s">
        <v>69</v>
      </c>
      <c r="F15" s="91"/>
      <c r="G15" s="33"/>
      <c r="H15" s="91" t="s">
        <v>74</v>
      </c>
      <c r="I15" s="91"/>
    </row>
    <row r="16" spans="2:9" x14ac:dyDescent="0.25">
      <c r="B16" s="31">
        <v>5</v>
      </c>
      <c r="C16" s="95" t="s">
        <v>117</v>
      </c>
      <c r="D16" s="95"/>
      <c r="E16" s="91" t="s">
        <v>69</v>
      </c>
      <c r="F16" s="91"/>
      <c r="G16" s="33"/>
      <c r="H16" s="94" t="s">
        <v>118</v>
      </c>
      <c r="I16" s="94"/>
    </row>
    <row r="17" spans="2:9" x14ac:dyDescent="0.25">
      <c r="B17" s="31">
        <v>6</v>
      </c>
      <c r="C17" s="95" t="s">
        <v>75</v>
      </c>
      <c r="D17" s="95"/>
      <c r="E17" s="91" t="s">
        <v>69</v>
      </c>
      <c r="F17" s="91"/>
      <c r="G17" s="33"/>
      <c r="H17" s="94" t="s">
        <v>80</v>
      </c>
      <c r="I17" s="94"/>
    </row>
    <row r="18" spans="2:9" x14ac:dyDescent="0.25">
      <c r="B18" s="31">
        <v>7</v>
      </c>
      <c r="C18" s="107" t="s">
        <v>119</v>
      </c>
      <c r="D18" s="111"/>
      <c r="E18" s="91" t="s">
        <v>69</v>
      </c>
      <c r="F18" s="91"/>
      <c r="H18" s="94" t="s">
        <v>57</v>
      </c>
      <c r="I18" s="94"/>
    </row>
    <row r="19" spans="2:9" x14ac:dyDescent="0.25">
      <c r="B19" s="31">
        <v>8</v>
      </c>
      <c r="C19" s="107" t="s">
        <v>114</v>
      </c>
      <c r="D19" s="111"/>
      <c r="E19" s="91" t="s">
        <v>69</v>
      </c>
      <c r="F19" s="91"/>
    </row>
    <row r="20" spans="2:9" x14ac:dyDescent="0.25">
      <c r="B20" s="31">
        <v>9</v>
      </c>
      <c r="C20" s="107" t="s">
        <v>105</v>
      </c>
      <c r="D20" s="111"/>
      <c r="E20" s="91" t="s">
        <v>69</v>
      </c>
      <c r="F20" s="91"/>
    </row>
    <row r="21" spans="2:9" x14ac:dyDescent="0.25">
      <c r="B21" s="31">
        <v>10</v>
      </c>
      <c r="C21" s="106" t="s">
        <v>92</v>
      </c>
      <c r="D21" s="106"/>
      <c r="E21" s="91" t="s">
        <v>69</v>
      </c>
      <c r="F21" s="91"/>
    </row>
    <row r="22" spans="2:9" x14ac:dyDescent="0.25">
      <c r="B22" s="31">
        <v>11</v>
      </c>
      <c r="C22" s="92" t="s">
        <v>120</v>
      </c>
      <c r="D22" s="92"/>
      <c r="E22" s="91" t="s">
        <v>69</v>
      </c>
      <c r="F22" s="91"/>
    </row>
    <row r="23" spans="2:9" x14ac:dyDescent="0.25">
      <c r="B23" s="31">
        <v>12</v>
      </c>
      <c r="C23" s="92" t="s">
        <v>90</v>
      </c>
      <c r="D23" s="92"/>
      <c r="E23" s="91" t="s">
        <v>69</v>
      </c>
      <c r="F23" s="91"/>
    </row>
    <row r="24" spans="2:9" x14ac:dyDescent="0.25">
      <c r="B24" s="31">
        <v>13</v>
      </c>
      <c r="C24" s="92" t="s">
        <v>105</v>
      </c>
      <c r="D24" s="92"/>
      <c r="E24" s="91" t="s">
        <v>69</v>
      </c>
      <c r="F24" s="91"/>
    </row>
    <row r="25" spans="2:9" x14ac:dyDescent="0.25">
      <c r="B25" s="31">
        <v>14</v>
      </c>
      <c r="C25" s="92" t="s">
        <v>79</v>
      </c>
      <c r="D25" s="92"/>
      <c r="E25" s="91" t="s">
        <v>69</v>
      </c>
      <c r="F25" s="91"/>
    </row>
    <row r="26" spans="2:9" x14ac:dyDescent="0.25">
      <c r="B26" s="31">
        <v>15</v>
      </c>
      <c r="C26" s="92" t="s">
        <v>81</v>
      </c>
      <c r="D26" s="92"/>
      <c r="E26" s="91" t="s">
        <v>69</v>
      </c>
      <c r="F26" s="91"/>
    </row>
    <row r="27" spans="2:9" x14ac:dyDescent="0.25">
      <c r="B27" s="31">
        <v>16</v>
      </c>
      <c r="C27" s="92" t="s">
        <v>121</v>
      </c>
      <c r="D27" s="92"/>
      <c r="E27" s="91" t="s">
        <v>69</v>
      </c>
      <c r="F27" s="91"/>
    </row>
    <row r="28" spans="2:9" x14ac:dyDescent="0.25">
      <c r="B28" s="31">
        <v>17</v>
      </c>
      <c r="C28" s="92" t="s">
        <v>84</v>
      </c>
      <c r="D28" s="92"/>
      <c r="E28" s="91" t="s">
        <v>69</v>
      </c>
      <c r="F28" s="91"/>
    </row>
    <row r="29" spans="2:9" x14ac:dyDescent="0.25">
      <c r="B29" s="31">
        <v>18</v>
      </c>
      <c r="C29" s="92" t="s">
        <v>85</v>
      </c>
      <c r="D29" s="92"/>
      <c r="E29" s="91" t="s">
        <v>69</v>
      </c>
      <c r="F29" s="91"/>
    </row>
    <row r="30" spans="2:9" x14ac:dyDescent="0.25">
      <c r="B30" s="31">
        <v>19</v>
      </c>
      <c r="C30" s="92" t="s">
        <v>122</v>
      </c>
      <c r="D30" s="92"/>
      <c r="E30" s="91" t="s">
        <v>69</v>
      </c>
      <c r="F30" s="91"/>
    </row>
    <row r="31" spans="2:9" x14ac:dyDescent="0.25">
      <c r="B31" s="31">
        <v>20</v>
      </c>
      <c r="C31" s="92" t="s">
        <v>87</v>
      </c>
      <c r="D31" s="92"/>
      <c r="E31" s="91" t="s">
        <v>69</v>
      </c>
      <c r="F31" s="91"/>
    </row>
    <row r="32" spans="2:9" x14ac:dyDescent="0.25">
      <c r="B32" s="31">
        <v>21</v>
      </c>
      <c r="C32" s="92" t="s">
        <v>88</v>
      </c>
      <c r="D32" s="92"/>
      <c r="E32" s="91" t="s">
        <v>69</v>
      </c>
      <c r="F32" s="91"/>
    </row>
    <row r="33" spans="2:6" x14ac:dyDescent="0.25">
      <c r="B33" s="31">
        <v>22</v>
      </c>
      <c r="C33" s="92" t="s">
        <v>118</v>
      </c>
      <c r="D33" s="92"/>
      <c r="E33" s="91" t="s">
        <v>69</v>
      </c>
      <c r="F33" s="91"/>
    </row>
    <row r="34" spans="2:6" x14ac:dyDescent="0.25">
      <c r="B34" s="31">
        <v>23</v>
      </c>
      <c r="C34" s="92" t="s">
        <v>123</v>
      </c>
      <c r="D34" s="92"/>
      <c r="E34" s="91" t="s">
        <v>69</v>
      </c>
      <c r="F34" s="91"/>
    </row>
    <row r="35" spans="2:6" x14ac:dyDescent="0.25">
      <c r="B35" s="31">
        <v>24</v>
      </c>
      <c r="C35" s="92" t="s">
        <v>92</v>
      </c>
      <c r="D35" s="92"/>
      <c r="E35" s="91" t="s">
        <v>69</v>
      </c>
      <c r="F35" s="91"/>
    </row>
    <row r="36" spans="2:6" x14ac:dyDescent="0.25">
      <c r="B36" s="31">
        <v>25</v>
      </c>
      <c r="C36" s="92" t="s">
        <v>96</v>
      </c>
      <c r="D36" s="92"/>
      <c r="E36" s="91" t="s">
        <v>69</v>
      </c>
      <c r="F36" s="91"/>
    </row>
    <row r="37" spans="2:6" x14ac:dyDescent="0.25">
      <c r="B37" s="31">
        <v>26</v>
      </c>
      <c r="C37" s="92" t="s">
        <v>90</v>
      </c>
      <c r="D37" s="92"/>
      <c r="E37" s="91" t="s">
        <v>69</v>
      </c>
      <c r="F37" s="91"/>
    </row>
    <row r="38" spans="2:6" x14ac:dyDescent="0.25">
      <c r="B38" s="31">
        <v>27</v>
      </c>
      <c r="C38" s="110" t="s">
        <v>124</v>
      </c>
      <c r="D38" s="110"/>
      <c r="E38" s="91" t="s">
        <v>69</v>
      </c>
      <c r="F38" s="91"/>
    </row>
    <row r="39" spans="2:6" x14ac:dyDescent="0.25">
      <c r="B39" s="31">
        <v>28</v>
      </c>
      <c r="C39" s="92" t="s">
        <v>125</v>
      </c>
      <c r="D39" s="92"/>
      <c r="E39" s="91" t="s">
        <v>69</v>
      </c>
      <c r="F39" s="91"/>
    </row>
    <row r="40" spans="2:6" x14ac:dyDescent="0.25">
      <c r="B40" s="31">
        <v>29</v>
      </c>
      <c r="C40" s="92" t="s">
        <v>126</v>
      </c>
      <c r="D40" s="92"/>
      <c r="E40" s="91" t="s">
        <v>69</v>
      </c>
      <c r="F40" s="91"/>
    </row>
  </sheetData>
  <mergeCells count="74"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B2:I2"/>
    <mergeCell ref="B7:C7"/>
    <mergeCell ref="D7:I7"/>
    <mergeCell ref="B8:C8"/>
    <mergeCell ref="D8:I8"/>
    <mergeCell ref="C15:D15"/>
    <mergeCell ref="E15:F15"/>
    <mergeCell ref="H15:I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E26:F26"/>
    <mergeCell ref="E25:F25"/>
    <mergeCell ref="E24:F24"/>
    <mergeCell ref="C25:D25"/>
    <mergeCell ref="C30:D30"/>
    <mergeCell ref="C29:D29"/>
    <mergeCell ref="C28:D28"/>
    <mergeCell ref="C27:D27"/>
    <mergeCell ref="C26:D26"/>
    <mergeCell ref="C31:D31"/>
    <mergeCell ref="E23:F23"/>
    <mergeCell ref="E22:F22"/>
    <mergeCell ref="E36:F36"/>
    <mergeCell ref="E35:F35"/>
    <mergeCell ref="E34:F34"/>
    <mergeCell ref="E33:F33"/>
    <mergeCell ref="E32:F32"/>
    <mergeCell ref="E31:F31"/>
    <mergeCell ref="C24:D24"/>
    <mergeCell ref="C23:D23"/>
    <mergeCell ref="C22:D22"/>
    <mergeCell ref="E30:F30"/>
    <mergeCell ref="E29:F29"/>
    <mergeCell ref="E28:F28"/>
    <mergeCell ref="E27:F27"/>
    <mergeCell ref="C36:D36"/>
    <mergeCell ref="C35:D35"/>
    <mergeCell ref="C34:D34"/>
    <mergeCell ref="C33:D33"/>
    <mergeCell ref="C32:D32"/>
    <mergeCell ref="C37:D37"/>
    <mergeCell ref="E40:F40"/>
    <mergeCell ref="E39:F39"/>
    <mergeCell ref="E38:F38"/>
    <mergeCell ref="E37:F37"/>
    <mergeCell ref="C40:D40"/>
    <mergeCell ref="C39:D39"/>
    <mergeCell ref="C38:D38"/>
  </mergeCells>
  <conditionalFormatting sqref="E5">
    <cfRule type="expression" dxfId="77" priority="8">
      <formula>E5=""</formula>
    </cfRule>
  </conditionalFormatting>
  <conditionalFormatting sqref="D5">
    <cfRule type="expression" dxfId="76" priority="51">
      <formula>D5=""</formula>
    </cfRule>
  </conditionalFormatting>
  <conditionalFormatting sqref="B5">
    <cfRule type="expression" dxfId="75" priority="57">
      <formula>B5=""</formula>
    </cfRule>
  </conditionalFormatting>
  <conditionalFormatting sqref="C5">
    <cfRule type="expression" dxfId="74" priority="75">
      <formula>C5=""</formula>
    </cfRule>
  </conditionalFormatting>
  <conditionalFormatting sqref="D7:I8">
    <cfRule type="expression" dxfId="73" priority="90">
      <formula>D7=""</formula>
    </cfRule>
  </conditionalFormatting>
  <pageMargins left="0.70833330000000005" right="0.70833330000000005" top="0.74791660000000004" bottom="0.74791660000000004" header="0.3152778" footer="0.3152778"/>
  <pageSetup paperSize="9" scale="6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topLeftCell="A8" zoomScale="90" zoomScaleNormal="90" workbookViewId="0">
      <selection activeCell="B8" sqref="B8:C8"/>
    </sheetView>
  </sheetViews>
  <sheetFormatPr baseColWidth="10" defaultRowHeight="15" x14ac:dyDescent="0.25"/>
  <cols>
    <col min="4" max="4" width="34.28515625" customWidth="1"/>
    <col min="5" max="5" width="20.85546875" customWidth="1"/>
  </cols>
  <sheetData>
    <row r="1" spans="2:9" x14ac:dyDescent="0.25">
      <c r="C1" s="26"/>
      <c r="D1" s="26"/>
      <c r="E1" s="26"/>
      <c r="F1" s="26"/>
      <c r="G1" s="26"/>
      <c r="H1" s="26"/>
      <c r="I1" s="26"/>
    </row>
    <row r="2" spans="2:9" ht="21" x14ac:dyDescent="0.25">
      <c r="B2" s="100" t="str">
        <f>"DETALLE DEL SERVICIO ("&amp;B5&amp;" - "&amp;C5&amp;")"</f>
        <v>DETALLE DEL SERVICIO (2 - REGRESO)</v>
      </c>
      <c r="C2" s="100"/>
      <c r="D2" s="100"/>
      <c r="E2" s="100"/>
      <c r="F2" s="100"/>
      <c r="G2" s="100"/>
      <c r="H2" s="100"/>
      <c r="I2" s="100"/>
    </row>
    <row r="3" spans="2:9" x14ac:dyDescent="0.25">
      <c r="B3" s="26"/>
      <c r="C3" s="26"/>
      <c r="D3" s="26"/>
      <c r="E3" s="26"/>
      <c r="F3" s="26"/>
      <c r="G3" s="26"/>
      <c r="H3" s="26"/>
      <c r="I3" s="26"/>
    </row>
    <row r="4" spans="2:9" x14ac:dyDescent="0.25">
      <c r="B4" s="27" t="s">
        <v>42</v>
      </c>
      <c r="C4" s="27" t="s">
        <v>43</v>
      </c>
      <c r="D4" s="27" t="s">
        <v>45</v>
      </c>
      <c r="E4" s="27" t="s">
        <v>46</v>
      </c>
      <c r="F4" s="26"/>
      <c r="G4" s="26"/>
    </row>
    <row r="5" spans="2:9" x14ac:dyDescent="0.25">
      <c r="B5" s="28">
        <v>2</v>
      </c>
      <c r="C5" s="28" t="s">
        <v>95</v>
      </c>
      <c r="D5" s="28" t="str">
        <f>'Operador PA'!E37</f>
        <v>Zona Franca</v>
      </c>
      <c r="E5" s="28" t="str">
        <f>'Operador PA'!G37</f>
        <v>Villa Nelda Panicucci</v>
      </c>
      <c r="F5" s="26"/>
      <c r="G5" s="26"/>
    </row>
    <row r="6" spans="2:9" x14ac:dyDescent="0.25">
      <c r="B6" s="29"/>
      <c r="C6" s="26"/>
      <c r="D6" s="26"/>
      <c r="E6" s="26"/>
      <c r="F6" s="26"/>
      <c r="G6" s="26"/>
      <c r="H6" s="26"/>
      <c r="I6" s="26"/>
    </row>
    <row r="7" spans="2:9" x14ac:dyDescent="0.25">
      <c r="B7" s="101" t="s">
        <v>61</v>
      </c>
      <c r="C7" s="101"/>
      <c r="D7" s="109" t="s">
        <v>57</v>
      </c>
      <c r="E7" s="109"/>
      <c r="F7" s="109"/>
      <c r="G7" s="109"/>
      <c r="H7" s="109"/>
      <c r="I7" s="109"/>
    </row>
    <row r="8" spans="2:9" x14ac:dyDescent="0.25">
      <c r="B8" s="101" t="s">
        <v>62</v>
      </c>
      <c r="C8" s="101"/>
      <c r="D8" s="109" t="s">
        <v>56</v>
      </c>
      <c r="E8" s="109"/>
      <c r="F8" s="109"/>
      <c r="G8" s="109"/>
      <c r="H8" s="109"/>
      <c r="I8" s="109"/>
    </row>
    <row r="9" spans="2:9" x14ac:dyDescent="0.25">
      <c r="C9" s="26"/>
      <c r="D9" s="26"/>
      <c r="E9" s="26"/>
      <c r="F9" s="26"/>
      <c r="G9" s="26"/>
      <c r="H9" s="26"/>
      <c r="I9" s="26"/>
    </row>
    <row r="10" spans="2:9" x14ac:dyDescent="0.25">
      <c r="B10" s="98" t="s">
        <v>63</v>
      </c>
      <c r="C10" s="98"/>
      <c r="D10" s="98"/>
      <c r="E10" s="98"/>
      <c r="F10" s="98"/>
      <c r="H10" s="99" t="s">
        <v>64</v>
      </c>
      <c r="I10" s="99"/>
    </row>
    <row r="11" spans="2:9" x14ac:dyDescent="0.25">
      <c r="B11" s="30" t="s">
        <v>65</v>
      </c>
      <c r="C11" s="98" t="s">
        <v>66</v>
      </c>
      <c r="D11" s="98"/>
      <c r="E11" s="98" t="s">
        <v>67</v>
      </c>
      <c r="F11" s="98"/>
      <c r="H11" s="99"/>
      <c r="I11" s="99"/>
    </row>
    <row r="12" spans="2:9" x14ac:dyDescent="0.25">
      <c r="B12" s="31">
        <v>1</v>
      </c>
      <c r="C12" s="95" t="s">
        <v>127</v>
      </c>
      <c r="D12" s="95"/>
      <c r="E12" s="91" t="s">
        <v>69</v>
      </c>
      <c r="F12" s="91"/>
      <c r="G12" s="33"/>
      <c r="H12" s="94" t="s">
        <v>57</v>
      </c>
      <c r="I12" s="94"/>
    </row>
    <row r="13" spans="2:9" x14ac:dyDescent="0.25">
      <c r="B13" s="31">
        <v>2</v>
      </c>
      <c r="C13" s="95" t="s">
        <v>125</v>
      </c>
      <c r="D13" s="95"/>
      <c r="E13" s="91" t="s">
        <v>69</v>
      </c>
      <c r="F13" s="91"/>
      <c r="G13" s="33"/>
      <c r="H13" s="94" t="s">
        <v>80</v>
      </c>
      <c r="I13" s="94"/>
    </row>
    <row r="14" spans="2:9" x14ac:dyDescent="0.25">
      <c r="B14" s="31">
        <v>3</v>
      </c>
      <c r="C14" s="95" t="s">
        <v>128</v>
      </c>
      <c r="D14" s="95"/>
      <c r="E14" s="91" t="s">
        <v>69</v>
      </c>
      <c r="F14" s="91"/>
      <c r="G14" s="33"/>
      <c r="H14" s="94" t="s">
        <v>118</v>
      </c>
      <c r="I14" s="94"/>
    </row>
    <row r="15" spans="2:9" x14ac:dyDescent="0.25">
      <c r="B15" s="31">
        <v>4</v>
      </c>
      <c r="C15" s="95" t="s">
        <v>90</v>
      </c>
      <c r="D15" s="95"/>
      <c r="E15" s="91" t="s">
        <v>69</v>
      </c>
      <c r="F15" s="91"/>
      <c r="G15" s="33"/>
      <c r="H15" s="91" t="s">
        <v>74</v>
      </c>
      <c r="I15" s="91"/>
    </row>
    <row r="16" spans="2:9" x14ac:dyDescent="0.25">
      <c r="B16" s="31">
        <v>5</v>
      </c>
      <c r="C16" s="95" t="s">
        <v>96</v>
      </c>
      <c r="D16" s="95"/>
      <c r="E16" s="91" t="s">
        <v>69</v>
      </c>
      <c r="F16" s="91"/>
      <c r="G16" s="33"/>
      <c r="H16" s="91" t="s">
        <v>129</v>
      </c>
      <c r="I16" s="91"/>
    </row>
    <row r="17" spans="2:9" x14ac:dyDescent="0.25">
      <c r="B17" s="31">
        <v>6</v>
      </c>
      <c r="C17" s="95" t="s">
        <v>92</v>
      </c>
      <c r="D17" s="95"/>
      <c r="E17" s="91" t="s">
        <v>69</v>
      </c>
      <c r="F17" s="91"/>
      <c r="G17" s="33"/>
      <c r="H17" s="91" t="s">
        <v>114</v>
      </c>
      <c r="I17" s="91"/>
    </row>
    <row r="18" spans="2:9" x14ac:dyDescent="0.25">
      <c r="B18" s="31">
        <v>7</v>
      </c>
      <c r="C18" s="107" t="s">
        <v>123</v>
      </c>
      <c r="D18" s="108"/>
      <c r="E18" s="91" t="s">
        <v>69</v>
      </c>
      <c r="F18" s="91"/>
      <c r="H18" s="91" t="s">
        <v>112</v>
      </c>
      <c r="I18" s="91"/>
    </row>
    <row r="19" spans="2:9" x14ac:dyDescent="0.25">
      <c r="B19" s="31">
        <v>8</v>
      </c>
      <c r="C19" s="107" t="s">
        <v>118</v>
      </c>
      <c r="D19" s="108"/>
      <c r="E19" s="91" t="s">
        <v>69</v>
      </c>
      <c r="F19" s="91"/>
    </row>
    <row r="20" spans="2:9" x14ac:dyDescent="0.25">
      <c r="B20" s="31">
        <v>9</v>
      </c>
      <c r="C20" s="107" t="s">
        <v>97</v>
      </c>
      <c r="D20" s="108"/>
      <c r="E20" s="91" t="s">
        <v>69</v>
      </c>
      <c r="F20" s="91"/>
    </row>
    <row r="21" spans="2:9" x14ac:dyDescent="0.25">
      <c r="B21" s="31">
        <v>10</v>
      </c>
      <c r="C21" s="106" t="s">
        <v>98</v>
      </c>
      <c r="D21" s="106"/>
      <c r="E21" s="91" t="s">
        <v>69</v>
      </c>
      <c r="F21" s="91"/>
    </row>
    <row r="22" spans="2:9" x14ac:dyDescent="0.25">
      <c r="B22" s="31">
        <v>11</v>
      </c>
      <c r="C22" s="92" t="s">
        <v>99</v>
      </c>
      <c r="D22" s="92"/>
      <c r="E22" s="91" t="s">
        <v>69</v>
      </c>
      <c r="F22" s="91"/>
    </row>
    <row r="23" spans="2:9" x14ac:dyDescent="0.25">
      <c r="B23" s="31">
        <v>12</v>
      </c>
      <c r="C23" s="92" t="s">
        <v>101</v>
      </c>
      <c r="D23" s="92"/>
      <c r="E23" s="91" t="s">
        <v>69</v>
      </c>
      <c r="F23" s="91"/>
    </row>
    <row r="24" spans="2:9" x14ac:dyDescent="0.25">
      <c r="B24" s="31">
        <v>13</v>
      </c>
      <c r="C24" s="92" t="s">
        <v>102</v>
      </c>
      <c r="D24" s="92"/>
      <c r="E24" s="91" t="s">
        <v>69</v>
      </c>
      <c r="F24" s="91"/>
    </row>
    <row r="25" spans="2:9" x14ac:dyDescent="0.25">
      <c r="B25" s="31">
        <v>14</v>
      </c>
      <c r="C25" s="92" t="s">
        <v>130</v>
      </c>
      <c r="D25" s="92"/>
      <c r="E25" s="91" t="s">
        <v>69</v>
      </c>
      <c r="F25" s="91"/>
    </row>
    <row r="26" spans="2:9" x14ac:dyDescent="0.25">
      <c r="B26" s="31">
        <v>15</v>
      </c>
      <c r="C26" s="92" t="s">
        <v>104</v>
      </c>
      <c r="D26" s="92"/>
      <c r="E26" s="91" t="s">
        <v>69</v>
      </c>
      <c r="F26" s="91"/>
    </row>
    <row r="27" spans="2:9" x14ac:dyDescent="0.25">
      <c r="B27" s="31">
        <v>16</v>
      </c>
      <c r="C27" s="92" t="s">
        <v>79</v>
      </c>
      <c r="D27" s="92"/>
      <c r="E27" s="91" t="s">
        <v>69</v>
      </c>
      <c r="F27" s="91"/>
    </row>
    <row r="28" spans="2:9" x14ac:dyDescent="0.25">
      <c r="B28" s="31">
        <v>17</v>
      </c>
      <c r="C28" s="92" t="s">
        <v>105</v>
      </c>
      <c r="D28" s="92"/>
      <c r="E28" s="91" t="s">
        <v>69</v>
      </c>
      <c r="F28" s="91"/>
    </row>
    <row r="29" spans="2:9" x14ac:dyDescent="0.25">
      <c r="B29" s="31">
        <v>18</v>
      </c>
      <c r="C29" s="92" t="s">
        <v>90</v>
      </c>
      <c r="D29" s="92"/>
      <c r="E29" s="91" t="s">
        <v>69</v>
      </c>
      <c r="F29" s="91"/>
    </row>
    <row r="30" spans="2:9" x14ac:dyDescent="0.25">
      <c r="B30" s="31">
        <v>19</v>
      </c>
      <c r="C30" s="92" t="s">
        <v>120</v>
      </c>
      <c r="D30" s="92"/>
      <c r="E30" s="91" t="s">
        <v>69</v>
      </c>
      <c r="F30" s="91"/>
    </row>
    <row r="31" spans="2:9" x14ac:dyDescent="0.25">
      <c r="B31" s="31">
        <v>20</v>
      </c>
      <c r="C31" s="92" t="s">
        <v>92</v>
      </c>
      <c r="D31" s="92"/>
      <c r="E31" s="91" t="s">
        <v>69</v>
      </c>
      <c r="F31" s="91"/>
    </row>
    <row r="32" spans="2:9" x14ac:dyDescent="0.25">
      <c r="B32" s="31">
        <v>21</v>
      </c>
      <c r="C32" s="92" t="s">
        <v>105</v>
      </c>
      <c r="D32" s="92"/>
      <c r="E32" s="91" t="s">
        <v>69</v>
      </c>
      <c r="F32" s="91"/>
    </row>
    <row r="33" spans="2:6" x14ac:dyDescent="0.25">
      <c r="B33" s="31">
        <v>22</v>
      </c>
      <c r="C33" s="92" t="s">
        <v>114</v>
      </c>
      <c r="D33" s="92"/>
      <c r="E33" s="91" t="s">
        <v>69</v>
      </c>
      <c r="F33" s="91"/>
    </row>
    <row r="34" spans="2:6" x14ac:dyDescent="0.25">
      <c r="B34" s="31">
        <v>23</v>
      </c>
      <c r="C34" s="92" t="s">
        <v>119</v>
      </c>
      <c r="D34" s="92"/>
      <c r="E34" s="91" t="s">
        <v>69</v>
      </c>
      <c r="F34" s="91"/>
    </row>
    <row r="35" spans="2:6" x14ac:dyDescent="0.25">
      <c r="B35" s="31">
        <v>24</v>
      </c>
      <c r="C35" s="92" t="s">
        <v>75</v>
      </c>
      <c r="D35" s="92"/>
      <c r="E35" s="91" t="s">
        <v>69</v>
      </c>
      <c r="F35" s="91"/>
    </row>
    <row r="36" spans="2:6" x14ac:dyDescent="0.25">
      <c r="B36" s="39">
        <v>25</v>
      </c>
      <c r="C36" s="92" t="s">
        <v>117</v>
      </c>
      <c r="D36" s="92"/>
      <c r="E36" s="91" t="s">
        <v>69</v>
      </c>
      <c r="F36" s="91"/>
    </row>
    <row r="37" spans="2:6" x14ac:dyDescent="0.25">
      <c r="B37" s="34">
        <v>26</v>
      </c>
      <c r="C37" s="105" t="s">
        <v>111</v>
      </c>
      <c r="D37" s="105"/>
      <c r="E37" s="91" t="s">
        <v>69</v>
      </c>
      <c r="F37" s="91"/>
    </row>
  </sheetData>
  <mergeCells count="68">
    <mergeCell ref="H12:I12"/>
    <mergeCell ref="H17:I17"/>
    <mergeCell ref="H16:I16"/>
    <mergeCell ref="H15:I15"/>
    <mergeCell ref="H14:I14"/>
    <mergeCell ref="H13:I13"/>
    <mergeCell ref="B10:F10"/>
    <mergeCell ref="H10:I11"/>
    <mergeCell ref="C11:D11"/>
    <mergeCell ref="E11:F11"/>
    <mergeCell ref="H18:I18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B2:I2"/>
    <mergeCell ref="B7:C7"/>
    <mergeCell ref="D7:I7"/>
    <mergeCell ref="B8:C8"/>
    <mergeCell ref="D8:I8"/>
    <mergeCell ref="E33:F33"/>
    <mergeCell ref="E32:F32"/>
    <mergeCell ref="E17:F17"/>
    <mergeCell ref="C18:D18"/>
    <mergeCell ref="E18:F18"/>
    <mergeCell ref="C19:D19"/>
    <mergeCell ref="E19:F19"/>
    <mergeCell ref="E30:F30"/>
    <mergeCell ref="C30:D30"/>
    <mergeCell ref="C31:D31"/>
    <mergeCell ref="E23:F23"/>
    <mergeCell ref="C20:D20"/>
    <mergeCell ref="E20:F20"/>
    <mergeCell ref="C21:D21"/>
    <mergeCell ref="E21:F21"/>
    <mergeCell ref="C29:D29"/>
    <mergeCell ref="C26:D26"/>
    <mergeCell ref="C25:D25"/>
    <mergeCell ref="E22:F22"/>
    <mergeCell ref="E26:F26"/>
    <mergeCell ref="E25:F25"/>
    <mergeCell ref="E24:F24"/>
    <mergeCell ref="C24:D24"/>
    <mergeCell ref="C23:D23"/>
    <mergeCell ref="C22:D22"/>
    <mergeCell ref="E37:F37"/>
    <mergeCell ref="C37:D37"/>
    <mergeCell ref="E29:F29"/>
    <mergeCell ref="E28:F28"/>
    <mergeCell ref="E27:F27"/>
    <mergeCell ref="E36:F36"/>
    <mergeCell ref="E35:F35"/>
    <mergeCell ref="E34:F34"/>
    <mergeCell ref="E31:F31"/>
    <mergeCell ref="C28:D28"/>
    <mergeCell ref="C27:D27"/>
    <mergeCell ref="C36:D36"/>
    <mergeCell ref="C35:D35"/>
    <mergeCell ref="C34:D34"/>
    <mergeCell ref="C33:D33"/>
    <mergeCell ref="C32:D32"/>
  </mergeCells>
  <conditionalFormatting sqref="E5">
    <cfRule type="expression" dxfId="72" priority="12">
      <formula>E5=""</formula>
    </cfRule>
  </conditionalFormatting>
  <conditionalFormatting sqref="D5">
    <cfRule type="expression" dxfId="71" priority="49">
      <formula>D5=""</formula>
    </cfRule>
  </conditionalFormatting>
  <conditionalFormatting sqref="B5">
    <cfRule type="expression" dxfId="70" priority="63">
      <formula>B5=""</formula>
    </cfRule>
  </conditionalFormatting>
  <conditionalFormatting sqref="C5">
    <cfRule type="expression" dxfId="69" priority="72">
      <formula>C5=""</formula>
    </cfRule>
  </conditionalFormatting>
  <conditionalFormatting sqref="D7:I8">
    <cfRule type="expression" dxfId="68" priority="92">
      <formula>D7=""</formula>
    </cfRule>
  </conditionalFormatting>
  <pageMargins left="0.70833330000000005" right="0.70833330000000005" top="0.74791660000000004" bottom="0.74791660000000004" header="0.3152778" footer="0.3152778"/>
  <pageSetup paperSize="9" scale="64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topLeftCell="A8" zoomScale="80" zoomScaleNormal="80" workbookViewId="0">
      <selection activeCell="C38" sqref="C38:D38"/>
    </sheetView>
  </sheetViews>
  <sheetFormatPr baseColWidth="10" defaultRowHeight="15" x14ac:dyDescent="0.25"/>
  <cols>
    <col min="4" max="4" width="41.5703125" customWidth="1"/>
    <col min="5" max="5" width="25" bestFit="1" customWidth="1"/>
    <col min="9" max="9" width="15.85546875" customWidth="1"/>
  </cols>
  <sheetData>
    <row r="1" spans="2:9" x14ac:dyDescent="0.25">
      <c r="C1" s="26"/>
      <c r="D1" s="26"/>
      <c r="E1" s="26"/>
      <c r="F1" s="26"/>
      <c r="G1" s="26"/>
      <c r="H1" s="26"/>
      <c r="I1" s="26"/>
    </row>
    <row r="2" spans="2:9" ht="21" x14ac:dyDescent="0.25">
      <c r="B2" s="100" t="str">
        <f>"DETALLE DEL SERVICIO ("&amp;B5&amp;" - "&amp;C5&amp;")"</f>
        <v>DETALLE DEL SERVICIO (2VN - IDA)</v>
      </c>
      <c r="C2" s="100"/>
      <c r="D2" s="100"/>
      <c r="E2" s="100"/>
      <c r="F2" s="100"/>
      <c r="G2" s="100"/>
      <c r="H2" s="100"/>
      <c r="I2" s="100"/>
    </row>
    <row r="3" spans="2:9" x14ac:dyDescent="0.25">
      <c r="B3" s="26"/>
      <c r="C3" s="26"/>
      <c r="D3" s="26"/>
      <c r="E3" s="26"/>
      <c r="F3" s="26"/>
      <c r="G3" s="26"/>
      <c r="H3" s="26"/>
      <c r="I3" s="26"/>
    </row>
    <row r="4" spans="2:9" x14ac:dyDescent="0.25">
      <c r="B4" s="27" t="s">
        <v>42</v>
      </c>
      <c r="C4" s="27" t="s">
        <v>43</v>
      </c>
      <c r="D4" s="27" t="s">
        <v>45</v>
      </c>
      <c r="E4" s="27" t="s">
        <v>46</v>
      </c>
      <c r="F4" s="26"/>
      <c r="G4" s="26"/>
    </row>
    <row r="5" spans="2:9" x14ac:dyDescent="0.25">
      <c r="B5" s="28" t="s">
        <v>58</v>
      </c>
      <c r="C5" s="28" t="s">
        <v>60</v>
      </c>
      <c r="D5" s="28" t="s">
        <v>56</v>
      </c>
      <c r="E5" s="28" t="s">
        <v>55</v>
      </c>
      <c r="F5" s="26"/>
      <c r="G5" s="26"/>
    </row>
    <row r="6" spans="2:9" x14ac:dyDescent="0.25">
      <c r="B6" s="29"/>
      <c r="C6" s="26"/>
      <c r="D6" s="26"/>
      <c r="E6" s="26"/>
      <c r="F6" s="26"/>
      <c r="G6" s="26"/>
      <c r="H6" s="26"/>
      <c r="I6" s="26"/>
    </row>
    <row r="7" spans="2:9" x14ac:dyDescent="0.25">
      <c r="B7" s="101" t="s">
        <v>61</v>
      </c>
      <c r="C7" s="101"/>
      <c r="D7" s="109" t="s">
        <v>56</v>
      </c>
      <c r="E7" s="109"/>
      <c r="F7" s="109"/>
      <c r="G7" s="109"/>
      <c r="H7" s="109"/>
      <c r="I7" s="109"/>
    </row>
    <row r="8" spans="2:9" x14ac:dyDescent="0.25">
      <c r="B8" s="101" t="s">
        <v>62</v>
      </c>
      <c r="C8" s="101"/>
      <c r="D8" s="109" t="s">
        <v>55</v>
      </c>
      <c r="E8" s="109"/>
      <c r="F8" s="109"/>
      <c r="G8" s="109"/>
      <c r="H8" s="109"/>
      <c r="I8" s="109"/>
    </row>
    <row r="9" spans="2:9" x14ac:dyDescent="0.25">
      <c r="C9" s="26"/>
      <c r="D9" s="26"/>
      <c r="E9" s="26"/>
      <c r="F9" s="26"/>
      <c r="G9" s="26"/>
      <c r="H9" s="26"/>
      <c r="I9" s="26"/>
    </row>
    <row r="10" spans="2:9" x14ac:dyDescent="0.25">
      <c r="B10" s="98" t="s">
        <v>63</v>
      </c>
      <c r="C10" s="98"/>
      <c r="D10" s="98"/>
      <c r="E10" s="98"/>
      <c r="F10" s="98"/>
      <c r="H10" s="99" t="s">
        <v>64</v>
      </c>
      <c r="I10" s="99"/>
    </row>
    <row r="11" spans="2:9" x14ac:dyDescent="0.25">
      <c r="B11" s="30" t="s">
        <v>65</v>
      </c>
      <c r="C11" s="98" t="s">
        <v>66</v>
      </c>
      <c r="D11" s="98"/>
      <c r="E11" s="98" t="s">
        <v>67</v>
      </c>
      <c r="F11" s="98"/>
      <c r="H11" s="99"/>
      <c r="I11" s="99"/>
    </row>
    <row r="12" spans="2:9" x14ac:dyDescent="0.25">
      <c r="B12" s="31">
        <v>1</v>
      </c>
      <c r="C12" s="95" t="s">
        <v>111</v>
      </c>
      <c r="D12" s="95"/>
      <c r="E12" s="91" t="s">
        <v>69</v>
      </c>
      <c r="F12" s="91"/>
      <c r="G12" s="33"/>
      <c r="H12" s="91" t="s">
        <v>55</v>
      </c>
      <c r="I12" s="91"/>
    </row>
    <row r="13" spans="2:9" x14ac:dyDescent="0.25">
      <c r="B13" s="31">
        <v>2</v>
      </c>
      <c r="C13" s="95" t="s">
        <v>113</v>
      </c>
      <c r="D13" s="95"/>
      <c r="E13" s="91" t="s">
        <v>69</v>
      </c>
      <c r="F13" s="91"/>
      <c r="G13" s="33"/>
      <c r="H13" s="91" t="s">
        <v>114</v>
      </c>
      <c r="I13" s="91"/>
    </row>
    <row r="14" spans="2:9" x14ac:dyDescent="0.25">
      <c r="B14" s="31">
        <v>3</v>
      </c>
      <c r="C14" s="95" t="s">
        <v>115</v>
      </c>
      <c r="D14" s="95"/>
      <c r="E14" s="91" t="s">
        <v>69</v>
      </c>
      <c r="F14" s="91"/>
      <c r="G14" s="33"/>
      <c r="H14" s="91" t="s">
        <v>129</v>
      </c>
      <c r="I14" s="91"/>
    </row>
    <row r="15" spans="2:9" x14ac:dyDescent="0.25">
      <c r="B15" s="31">
        <v>4</v>
      </c>
      <c r="C15" s="95" t="s">
        <v>114</v>
      </c>
      <c r="D15" s="95"/>
      <c r="E15" s="91" t="s">
        <v>69</v>
      </c>
      <c r="F15" s="91"/>
      <c r="G15" s="33"/>
      <c r="H15" s="91" t="s">
        <v>74</v>
      </c>
      <c r="I15" s="91"/>
    </row>
    <row r="16" spans="2:9" x14ac:dyDescent="0.25">
      <c r="B16" s="31">
        <v>5</v>
      </c>
      <c r="C16" s="95" t="s">
        <v>117</v>
      </c>
      <c r="D16" s="95"/>
      <c r="E16" s="91" t="s">
        <v>69</v>
      </c>
      <c r="F16" s="91"/>
      <c r="G16" s="33"/>
      <c r="H16" s="94" t="s">
        <v>118</v>
      </c>
      <c r="I16" s="94"/>
    </row>
    <row r="17" spans="2:9" x14ac:dyDescent="0.25">
      <c r="B17" s="31">
        <v>6</v>
      </c>
      <c r="C17" s="95" t="s">
        <v>75</v>
      </c>
      <c r="D17" s="95"/>
      <c r="E17" s="91" t="s">
        <v>69</v>
      </c>
      <c r="F17" s="91"/>
      <c r="G17" s="33"/>
      <c r="H17" s="94" t="s">
        <v>80</v>
      </c>
      <c r="I17" s="94"/>
    </row>
    <row r="18" spans="2:9" x14ac:dyDescent="0.25">
      <c r="B18" s="31">
        <v>7</v>
      </c>
      <c r="C18" s="107" t="s">
        <v>119</v>
      </c>
      <c r="D18" s="111"/>
      <c r="E18" s="91" t="s">
        <v>69</v>
      </c>
      <c r="F18" s="91"/>
      <c r="H18" s="94" t="s">
        <v>57</v>
      </c>
      <c r="I18" s="94"/>
    </row>
    <row r="19" spans="2:9" x14ac:dyDescent="0.25">
      <c r="B19" s="31">
        <v>8</v>
      </c>
      <c r="C19" s="107" t="s">
        <v>114</v>
      </c>
      <c r="D19" s="111"/>
      <c r="E19" s="91" t="s">
        <v>69</v>
      </c>
      <c r="F19" s="91"/>
    </row>
    <row r="20" spans="2:9" x14ac:dyDescent="0.25">
      <c r="B20" s="31">
        <v>9</v>
      </c>
      <c r="C20" s="107" t="s">
        <v>105</v>
      </c>
      <c r="D20" s="111"/>
      <c r="E20" s="91" t="s">
        <v>69</v>
      </c>
      <c r="F20" s="91"/>
    </row>
    <row r="21" spans="2:9" x14ac:dyDescent="0.25">
      <c r="B21" s="31">
        <v>10</v>
      </c>
      <c r="C21" s="106" t="s">
        <v>92</v>
      </c>
      <c r="D21" s="106"/>
      <c r="E21" s="91" t="s">
        <v>69</v>
      </c>
      <c r="F21" s="91"/>
    </row>
    <row r="22" spans="2:9" x14ac:dyDescent="0.25">
      <c r="B22" s="31">
        <v>11</v>
      </c>
      <c r="C22" s="92" t="s">
        <v>120</v>
      </c>
      <c r="D22" s="92"/>
      <c r="E22" s="91" t="s">
        <v>69</v>
      </c>
      <c r="F22" s="91"/>
    </row>
    <row r="23" spans="2:9" x14ac:dyDescent="0.25">
      <c r="B23" s="31">
        <v>12</v>
      </c>
      <c r="C23" s="92" t="s">
        <v>90</v>
      </c>
      <c r="D23" s="92"/>
      <c r="E23" s="91" t="s">
        <v>69</v>
      </c>
      <c r="F23" s="91"/>
    </row>
    <row r="24" spans="2:9" x14ac:dyDescent="0.25">
      <c r="B24" s="31">
        <v>13</v>
      </c>
      <c r="C24" s="92" t="s">
        <v>105</v>
      </c>
      <c r="D24" s="92"/>
      <c r="E24" s="91" t="s">
        <v>69</v>
      </c>
      <c r="F24" s="91"/>
    </row>
    <row r="25" spans="2:9" x14ac:dyDescent="0.25">
      <c r="B25" s="31">
        <v>14</v>
      </c>
      <c r="C25" s="92" t="s">
        <v>79</v>
      </c>
      <c r="D25" s="92"/>
      <c r="E25" s="91" t="s">
        <v>69</v>
      </c>
      <c r="F25" s="91"/>
    </row>
    <row r="26" spans="2:9" x14ac:dyDescent="0.25">
      <c r="B26" s="31">
        <v>15</v>
      </c>
      <c r="C26" s="92" t="s">
        <v>81</v>
      </c>
      <c r="D26" s="92"/>
      <c r="E26" s="91" t="s">
        <v>69</v>
      </c>
      <c r="F26" s="91"/>
    </row>
    <row r="27" spans="2:9" x14ac:dyDescent="0.25">
      <c r="B27" s="31">
        <v>16</v>
      </c>
      <c r="C27" s="92" t="s">
        <v>121</v>
      </c>
      <c r="D27" s="92"/>
      <c r="E27" s="91" t="s">
        <v>69</v>
      </c>
      <c r="F27" s="91"/>
    </row>
    <row r="28" spans="2:9" x14ac:dyDescent="0.25">
      <c r="B28" s="31">
        <v>17</v>
      </c>
      <c r="C28" s="92" t="s">
        <v>84</v>
      </c>
      <c r="D28" s="92"/>
      <c r="E28" s="91" t="s">
        <v>69</v>
      </c>
      <c r="F28" s="91"/>
    </row>
    <row r="29" spans="2:9" x14ac:dyDescent="0.25">
      <c r="B29" s="31">
        <v>18</v>
      </c>
      <c r="C29" s="92" t="s">
        <v>85</v>
      </c>
      <c r="D29" s="92"/>
      <c r="E29" s="91" t="s">
        <v>69</v>
      </c>
      <c r="F29" s="91"/>
    </row>
    <row r="30" spans="2:9" x14ac:dyDescent="0.25">
      <c r="B30" s="31">
        <v>19</v>
      </c>
      <c r="C30" s="92" t="s">
        <v>122</v>
      </c>
      <c r="D30" s="92"/>
      <c r="E30" s="91" t="s">
        <v>69</v>
      </c>
      <c r="F30" s="91"/>
    </row>
    <row r="31" spans="2:9" x14ac:dyDescent="0.25">
      <c r="B31" s="31">
        <v>20</v>
      </c>
      <c r="C31" s="92" t="s">
        <v>87</v>
      </c>
      <c r="D31" s="92"/>
      <c r="E31" s="91" t="s">
        <v>69</v>
      </c>
      <c r="F31" s="91"/>
    </row>
    <row r="32" spans="2:9" x14ac:dyDescent="0.25">
      <c r="B32" s="31">
        <v>21</v>
      </c>
      <c r="C32" s="92" t="s">
        <v>88</v>
      </c>
      <c r="D32" s="92"/>
      <c r="E32" s="91" t="s">
        <v>69</v>
      </c>
      <c r="F32" s="91"/>
    </row>
    <row r="33" spans="2:6" x14ac:dyDescent="0.25">
      <c r="B33" s="31">
        <v>22</v>
      </c>
      <c r="C33" s="92" t="s">
        <v>118</v>
      </c>
      <c r="D33" s="92"/>
      <c r="E33" s="91" t="s">
        <v>69</v>
      </c>
      <c r="F33" s="91"/>
    </row>
    <row r="34" spans="2:6" x14ac:dyDescent="0.25">
      <c r="B34" s="31">
        <v>23</v>
      </c>
      <c r="C34" s="92" t="s">
        <v>123</v>
      </c>
      <c r="D34" s="92"/>
      <c r="E34" s="91" t="s">
        <v>69</v>
      </c>
      <c r="F34" s="91"/>
    </row>
    <row r="35" spans="2:6" x14ac:dyDescent="0.25">
      <c r="B35" s="31">
        <v>24</v>
      </c>
      <c r="C35" s="92" t="s">
        <v>92</v>
      </c>
      <c r="D35" s="92"/>
      <c r="E35" s="91" t="s">
        <v>69</v>
      </c>
      <c r="F35" s="91"/>
    </row>
    <row r="36" spans="2:6" x14ac:dyDescent="0.25">
      <c r="B36" s="31">
        <v>25</v>
      </c>
      <c r="C36" s="92" t="s">
        <v>96</v>
      </c>
      <c r="D36" s="92"/>
      <c r="E36" s="91" t="s">
        <v>69</v>
      </c>
      <c r="F36" s="91"/>
    </row>
    <row r="37" spans="2:6" x14ac:dyDescent="0.25">
      <c r="B37" s="31">
        <v>26</v>
      </c>
      <c r="C37" s="92" t="s">
        <v>90</v>
      </c>
      <c r="D37" s="92"/>
      <c r="E37" s="91" t="s">
        <v>69</v>
      </c>
      <c r="F37" s="91"/>
    </row>
    <row r="38" spans="2:6" x14ac:dyDescent="0.25">
      <c r="B38" s="31">
        <v>27</v>
      </c>
      <c r="C38" s="110" t="s">
        <v>124</v>
      </c>
      <c r="D38" s="110"/>
      <c r="E38" s="91" t="s">
        <v>69</v>
      </c>
      <c r="F38" s="91"/>
    </row>
    <row r="39" spans="2:6" x14ac:dyDescent="0.25">
      <c r="B39" s="31">
        <v>28</v>
      </c>
      <c r="C39" s="112" t="s">
        <v>125</v>
      </c>
      <c r="D39" s="113"/>
      <c r="E39" s="91" t="s">
        <v>69</v>
      </c>
      <c r="F39" s="91"/>
    </row>
    <row r="40" spans="2:6" x14ac:dyDescent="0.25">
      <c r="B40" s="31">
        <v>29</v>
      </c>
      <c r="C40" s="92" t="s">
        <v>131</v>
      </c>
      <c r="D40" s="92"/>
      <c r="E40" s="91" t="s">
        <v>69</v>
      </c>
      <c r="F40" s="91"/>
    </row>
  </sheetData>
  <mergeCells count="74"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B2:I2"/>
    <mergeCell ref="B7:C7"/>
    <mergeCell ref="D7:I7"/>
    <mergeCell ref="B8:C8"/>
    <mergeCell ref="D8:I8"/>
    <mergeCell ref="C15:D15"/>
    <mergeCell ref="E15:F15"/>
    <mergeCell ref="H15:I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</mergeCells>
  <conditionalFormatting sqref="E5">
    <cfRule type="expression" dxfId="67" priority="10">
      <formula>E5=""</formula>
    </cfRule>
  </conditionalFormatting>
  <conditionalFormatting sqref="D5">
    <cfRule type="expression" dxfId="66" priority="52">
      <formula>D5=""</formula>
    </cfRule>
  </conditionalFormatting>
  <conditionalFormatting sqref="B5">
    <cfRule type="expression" dxfId="65" priority="61">
      <formula>B5=""</formula>
    </cfRule>
  </conditionalFormatting>
  <conditionalFormatting sqref="C5">
    <cfRule type="expression" dxfId="64" priority="82">
      <formula>C5=""</formula>
    </cfRule>
  </conditionalFormatting>
  <conditionalFormatting sqref="D7:I8">
    <cfRule type="expression" dxfId="63" priority="91">
      <formula>D7=""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TAPA</vt:lpstr>
      <vt:lpstr>Operador PA</vt:lpstr>
      <vt:lpstr>D 1-I</vt:lpstr>
      <vt:lpstr>D 1-R</vt:lpstr>
      <vt:lpstr>D 1VN-I</vt:lpstr>
      <vt:lpstr>D 1VN-R </vt:lpstr>
      <vt:lpstr>D 2-I</vt:lpstr>
      <vt:lpstr>D 2-R</vt:lpstr>
      <vt:lpstr>D 2VN-I</vt:lpstr>
      <vt:lpstr>D 2VN-R</vt:lpstr>
      <vt:lpstr>D 6-I</vt:lpstr>
      <vt:lpstr>D 6-R </vt:lpstr>
      <vt:lpstr>D 6VN-I</vt:lpstr>
      <vt:lpstr>D 6VN-R</vt:lpstr>
      <vt:lpstr>D 8-I</vt:lpstr>
      <vt:lpstr>D 8-R</vt:lpstr>
      <vt:lpstr>1-I</vt:lpstr>
      <vt:lpstr>1-R</vt:lpstr>
      <vt:lpstr>1VN-I</vt:lpstr>
      <vt:lpstr>1VN-R</vt:lpstr>
      <vt:lpstr>2-I</vt:lpstr>
      <vt:lpstr>2-R</vt:lpstr>
      <vt:lpstr>2VN-I</vt:lpstr>
      <vt:lpstr>2VN-R</vt:lpstr>
      <vt:lpstr>6-I</vt:lpstr>
      <vt:lpstr>6-R</vt:lpstr>
      <vt:lpstr>6VN-I</vt:lpstr>
      <vt:lpstr>6VN-R</vt:lpstr>
      <vt:lpstr>8-I</vt:lpstr>
      <vt:lpstr>8-R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Daniela</cp:lastModifiedBy>
  <cp:lastPrinted>2017-01-10T14:50:50Z</cp:lastPrinted>
  <dcterms:created xsi:type="dcterms:W3CDTF">2014-10-23T18:30:16Z</dcterms:created>
  <dcterms:modified xsi:type="dcterms:W3CDTF">2017-03-03T22:58:16Z</dcterms:modified>
</cp:coreProperties>
</file>