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TAPA" sheetId="6" r:id="rId1"/>
    <sheet name="PC" sheetId="3" r:id="rId2"/>
    <sheet name="LPP" sheetId="8" r:id="rId3"/>
    <sheet name="Hoja2" sheetId="10" r:id="rId4"/>
    <sheet name="Hoja1" sheetId="9" state="hidden" r:id="rId5"/>
  </sheets>
  <definedNames>
    <definedName name="_xlnm._FilterDatabase" localSheetId="2" hidden="1">LPP!$A$11:$H$53</definedName>
    <definedName name="_xlnm._FilterDatabase" localSheetId="1" hidden="1">PC!$P$11:$AE$215</definedName>
    <definedName name="_xlnm.Print_Area" localSheetId="0">TAPA!$B$2:$J$13</definedName>
  </definedNames>
  <calcPr calcId="145621"/>
  <pivotCaches>
    <pivotCache cacheId="0" r:id="rId6"/>
    <pivotCache cacheId="1" r:id="rId7"/>
  </pivotCaches>
</workbook>
</file>

<file path=xl/calcChain.xml><?xml version="1.0" encoding="utf-8"?>
<calcChain xmlns="http://schemas.openxmlformats.org/spreadsheetml/2006/main">
  <c r="AE215" i="3" l="1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7" i="3"/>
  <c r="AE166" i="3"/>
  <c r="AE165" i="3"/>
  <c r="AE164" i="3"/>
  <c r="AE163" i="3"/>
  <c r="AE162" i="3"/>
  <c r="AE161" i="3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B4" i="6" l="1"/>
  <c r="F7" i="8" l="1"/>
  <c r="E7" i="8"/>
  <c r="H7" i="3"/>
  <c r="F7" i="3"/>
  <c r="C7" i="8" l="1"/>
  <c r="A7" i="8"/>
  <c r="A7" i="3"/>
  <c r="C7" i="3"/>
  <c r="A2" i="8" l="1"/>
  <c r="A2" i="3"/>
</calcChain>
</file>

<file path=xl/sharedStrings.xml><?xml version="1.0" encoding="utf-8"?>
<sst xmlns="http://schemas.openxmlformats.org/spreadsheetml/2006/main" count="646" uniqueCount="79">
  <si>
    <t>Unidad de Negocio</t>
  </si>
  <si>
    <t>Servicio</t>
  </si>
  <si>
    <t>Sentido</t>
  </si>
  <si>
    <t>Correlativo Punto de Control</t>
  </si>
  <si>
    <t>Longitud</t>
  </si>
  <si>
    <t>Latitud</t>
  </si>
  <si>
    <t>Distancia al origen</t>
  </si>
  <si>
    <t>Seguimiento</t>
  </si>
  <si>
    <t>ICR</t>
  </si>
  <si>
    <t>IP</t>
  </si>
  <si>
    <t>Ponderador ICR</t>
  </si>
  <si>
    <t>Punto Urbano</t>
  </si>
  <si>
    <t>Referencia de Punto de Control</t>
  </si>
  <si>
    <t>UN</t>
  </si>
  <si>
    <t>Correlativo Punto
de Control</t>
  </si>
  <si>
    <t>Intervalo Anterior
(IPPdk-1)</t>
  </si>
  <si>
    <t>Hora de Pasada Programada
(TPPdk)</t>
  </si>
  <si>
    <t>Intervalo Posterior
(IPPdk)</t>
  </si>
  <si>
    <t>Tipo de Día</t>
  </si>
  <si>
    <t>ESTACIONALIDAD</t>
  </si>
  <si>
    <t>REGIÓN</t>
  </si>
  <si>
    <t>UNIDAD DE NEGOCIO</t>
  </si>
  <si>
    <t>Realizado por</t>
  </si>
  <si>
    <t>FECHA FIN</t>
  </si>
  <si>
    <t>Revisado por</t>
  </si>
  <si>
    <t>TIPO REGULACIÓN</t>
  </si>
  <si>
    <t>TIPO PROGRAMA</t>
  </si>
  <si>
    <t>PO</t>
  </si>
  <si>
    <t>ZONA REGULADA</t>
  </si>
  <si>
    <t>Estacionalidad</t>
  </si>
  <si>
    <t>2. Puntos de Control</t>
  </si>
  <si>
    <t>2. Horas de pasada programada</t>
  </si>
  <si>
    <t>1. Descripción de la Unidad de Negocio</t>
  </si>
  <si>
    <t>CORRELATIVO ANEXO 1</t>
  </si>
  <si>
    <t>CORRELATIVO ANEXO 5</t>
  </si>
  <si>
    <t>FECHA INICIO A5</t>
  </si>
  <si>
    <t>FECHA FIN A5</t>
  </si>
  <si>
    <t>AÑO</t>
  </si>
  <si>
    <t>L1</t>
  </si>
  <si>
    <t>1B</t>
  </si>
  <si>
    <t>DL</t>
  </si>
  <si>
    <t>DS</t>
  </si>
  <si>
    <t>DF</t>
  </si>
  <si>
    <t>ZE</t>
  </si>
  <si>
    <t>XII</t>
  </si>
  <si>
    <t>PUNTA ARENAS</t>
  </si>
  <si>
    <t>Karina Leiva</t>
  </si>
  <si>
    <t>Claudia Briones</t>
  </si>
  <si>
    <t>PA</t>
  </si>
  <si>
    <t>1VN</t>
  </si>
  <si>
    <t>2VN</t>
  </si>
  <si>
    <t>6VN</t>
  </si>
  <si>
    <t>07:05:00</t>
  </si>
  <si>
    <t>09:05:00</t>
  </si>
  <si>
    <t>22:10:00</t>
  </si>
  <si>
    <t>22:15:00</t>
  </si>
  <si>
    <t>07:03:00</t>
  </si>
  <si>
    <t>07:20:00</t>
  </si>
  <si>
    <t>Suma de Ponderador ICR</t>
  </si>
  <si>
    <t>Cuenta de Correlativo Punto de Control</t>
  </si>
  <si>
    <t>00:15:00</t>
  </si>
  <si>
    <t>00:30:00</t>
  </si>
  <si>
    <t>00:20:00</t>
  </si>
  <si>
    <t>NORMAL</t>
  </si>
  <si>
    <t>8</t>
  </si>
  <si>
    <t>23:15:00</t>
  </si>
  <si>
    <t>23:10:00</t>
  </si>
  <si>
    <t>06:54:00</t>
  </si>
  <si>
    <t>09:06:00</t>
  </si>
  <si>
    <t>09:10:00</t>
  </si>
  <si>
    <t>06:26:00</t>
  </si>
  <si>
    <t>23:53:00</t>
  </si>
  <si>
    <t>22:53:00</t>
  </si>
  <si>
    <t>00:08:34</t>
  </si>
  <si>
    <t>06:15:00</t>
  </si>
  <si>
    <t>00:06:40</t>
  </si>
  <si>
    <t>07:02:00</t>
  </si>
  <si>
    <t>00:12:00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</si>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</sst>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0000"/>
    <numFmt numFmtId="166" formatCode="dd\/mm\/yyyy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0" fillId="6" borderId="4" xfId="0" applyFill="1" applyBorder="1" applyAlignment="1">
      <alignment horizontal="center"/>
    </xf>
    <xf numFmtId="0" fontId="9" fillId="0" borderId="4" xfId="0" applyFont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1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15" fillId="0" borderId="4" xfId="0" applyNumberFormat="1" applyFont="1" applyFill="1" applyBorder="1" applyAlignment="1">
      <alignment horizontal="center" vertical="center"/>
    </xf>
    <xf numFmtId="165" fontId="16" fillId="0" borderId="4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4" xfId="0" applyFont="1" applyFill="1" applyBorder="1" applyAlignment="1">
      <alignment horizontal="center" vertical="center"/>
    </xf>
    <xf numFmtId="21" fontId="7" fillId="0" borderId="4" xfId="0" quotePrefix="1" applyNumberFormat="1" applyFont="1" applyFill="1" applyBorder="1" applyAlignment="1">
      <alignment horizontal="center" vertical="center"/>
    </xf>
    <xf numFmtId="21" fontId="7" fillId="0" borderId="4" xfId="0" applyNumberFormat="1" applyFont="1" applyFill="1" applyBorder="1" applyAlignment="1">
      <alignment horizontal="center" vertical="center"/>
    </xf>
    <xf numFmtId="21" fontId="7" fillId="0" borderId="11" xfId="0" applyNumberFormat="1" applyFont="1" applyFill="1" applyBorder="1" applyAlignment="1">
      <alignment horizontal="center" vertical="center"/>
    </xf>
    <xf numFmtId="165" fontId="4" fillId="7" borderId="8" xfId="0" applyNumberFormat="1" applyFont="1" applyFill="1" applyBorder="1" applyAlignment="1">
      <alignment horizontal="center" vertical="center"/>
    </xf>
    <xf numFmtId="2" fontId="4" fillId="7" borderId="8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5" fontId="2" fillId="0" borderId="0" xfId="0" applyNumberFormat="1" applyFont="1"/>
    <xf numFmtId="21" fontId="0" fillId="0" borderId="0" xfId="0" applyNumberFormat="1" applyFill="1"/>
    <xf numFmtId="0" fontId="17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0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165" formatCode="#,##0.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none"/>
      </font>
      <fill>
        <patternFill patternType="solid">
          <fgColor indexed="64"/>
          <bgColor theme="1" tint="0.49998474074526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audia Briones Toro" refreshedDate="42766.657064236111" createdVersion="5" refreshedVersion="5" minRefreshableVersion="3" recordCount="32">
  <cacheSource type="worksheet">
    <worksheetSource ref="A11:H53" sheet="LPP"/>
  </cacheSource>
  <cacheFields count="8">
    <cacheField name="UN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_x000a_de Control" numFmtId="0">
      <sharedItems containsSemiMixedTypes="0" containsString="0" containsNumber="1" containsInteger="1" minValue="1" maxValue="1" count="1">
        <n v="1"/>
      </sharedItems>
    </cacheField>
    <cacheField name="Intervalo Anterior_x000a_(IPPdk-1)" numFmtId="21">
      <sharedItems/>
    </cacheField>
    <cacheField name="Hora de Pasada Programada_x000a_(TPPdk)" numFmtId="21">
      <sharedItems/>
    </cacheField>
    <cacheField name="Intervalo Posterior_x000a_(IPPdk)" numFmtId="21">
      <sharedItems/>
    </cacheField>
    <cacheField name="Tipo de Día" numFmtId="21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laudia Briones Toro" refreshedDate="42766.65710300926" createdVersion="5" refreshedVersion="5" minRefreshableVersion="3" recordCount="202">
  <cacheSource type="worksheet">
    <worksheetSource name="Tabla1"/>
  </cacheSource>
  <cacheFields count="13">
    <cacheField name="Unidad de Negocio" numFmtId="0">
      <sharedItems/>
    </cacheField>
    <cacheField name="Servicio" numFmtId="0">
      <sharedItems containsMixedTypes="1" containsNumber="1" containsInteger="1" minValue="1" maxValue="8" count="7">
        <n v="1"/>
        <s v="1VN"/>
        <n v="2"/>
        <s v="2VN"/>
        <n v="6"/>
        <s v="6VN"/>
        <n v="8"/>
      </sharedItems>
    </cacheField>
    <cacheField name="Sentido" numFmtId="0">
      <sharedItems containsSemiMixedTypes="0" containsString="0" containsNumber="1" containsInteger="1" minValue="0" maxValue="1" count="2">
        <n v="0"/>
        <n v="1"/>
      </sharedItems>
    </cacheField>
    <cacheField name="Correlativo Punto de Control" numFmtId="0">
      <sharedItems containsSemiMixedTypes="0" containsString="0" containsNumber="1" containsInteger="1" minValue="1" maxValue="17" count="1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</sharedItems>
    </cacheField>
    <cacheField name="Longitud" numFmtId="165">
      <sharedItems containsSemiMixedTypes="0" containsString="0" containsNumber="1" minValue="-70.951190999999994" maxValue="-70.877157999999994"/>
    </cacheField>
    <cacheField name="Latitud" numFmtId="165">
      <sharedItems containsSemiMixedTypes="0" containsString="0" containsNumber="1" minValue="-53.183566999999996" maxValue="-53.122371000000001"/>
    </cacheField>
    <cacheField name="Distancia al origen" numFmtId="2">
      <sharedItems containsSemiMixedTypes="0" containsString="0" containsNumber="1" minValue="97.563461000000004" maxValue="17070.097656000002"/>
    </cacheField>
    <cacheField name="Seguimiento" numFmtId="0">
      <sharedItems containsSemiMixedTypes="0" containsString="0" containsNumber="1" containsInteger="1" minValue="1" maxValue="1"/>
    </cacheField>
    <cacheField name="ICR" numFmtId="0">
      <sharedItems containsSemiMixedTypes="0" containsString="0" containsNumber="1" containsInteger="1" minValue="0" maxValue="1" count="2">
        <n v="0"/>
        <n v="1"/>
      </sharedItems>
    </cacheField>
    <cacheField name="IP" numFmtId="0">
      <sharedItems containsSemiMixedTypes="0" containsString="0" containsNumber="1" containsInteger="1" minValue="0" maxValue="1" count="2">
        <n v="1"/>
        <n v="0"/>
      </sharedItems>
    </cacheField>
    <cacheField name="Ponderador ICR" numFmtId="0">
      <sharedItems containsSemiMixedTypes="0" containsString="0" containsNumber="1" minValue="0" maxValue="0.7"/>
    </cacheField>
    <cacheField name="Punto Urbano" numFmtId="0">
      <sharedItems containsSemiMixedTypes="0" containsString="0" containsNumber="1" containsInteger="1" minValue="1" maxValue="1"/>
    </cacheField>
    <cacheField name="Referencia de Punto de Control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PA"/>
    <x v="0"/>
    <x v="0"/>
    <x v="0"/>
    <s v="00:15:00"/>
    <s v="07:05:00"/>
    <s v="00:15:00"/>
    <s v="DL"/>
  </r>
  <r>
    <s v="PA"/>
    <x v="0"/>
    <x v="0"/>
    <x v="0"/>
    <s v="00:30:00"/>
    <s v="09:05:00"/>
    <s v="00:20:00"/>
    <s v="DS"/>
  </r>
  <r>
    <s v="PA"/>
    <x v="0"/>
    <x v="0"/>
    <x v="0"/>
    <s v="00:30:00"/>
    <s v="09:05:00"/>
    <s v="00:30:00"/>
    <s v="DF"/>
  </r>
  <r>
    <s v="PA"/>
    <x v="0"/>
    <x v="1"/>
    <x v="0"/>
    <s v="00:30:00"/>
    <s v="07:05:00"/>
    <s v="00:15:00"/>
    <s v="DL"/>
  </r>
  <r>
    <s v="PA"/>
    <x v="0"/>
    <x v="1"/>
    <x v="0"/>
    <s v="00:30:00"/>
    <s v="09:05:00"/>
    <s v="00:20:00"/>
    <s v="DS"/>
  </r>
  <r>
    <s v="PA"/>
    <x v="0"/>
    <x v="1"/>
    <x v="0"/>
    <s v="00:30:00"/>
    <s v="09:05:00"/>
    <s v="00:30:00"/>
    <s v="DF"/>
  </r>
  <r>
    <s v="PA"/>
    <x v="1"/>
    <x v="0"/>
    <x v="0"/>
    <s v="00:30:00"/>
    <s v="22:10:00"/>
    <s v="00:30:00"/>
    <s v="DL"/>
  </r>
  <r>
    <s v="PA"/>
    <x v="1"/>
    <x v="1"/>
    <x v="0"/>
    <s v="00:30:00"/>
    <s v="22:15:00"/>
    <s v="00:30:00"/>
    <s v="DL"/>
  </r>
  <r>
    <s v="PA"/>
    <x v="2"/>
    <x v="0"/>
    <x v="0"/>
    <s v="00:30:00"/>
    <s v="07:03:00"/>
    <s v="00:15:00"/>
    <s v="DL"/>
  </r>
  <r>
    <s v="PA"/>
    <x v="2"/>
    <x v="0"/>
    <x v="0"/>
    <s v="00:30:00"/>
    <s v="09:03:00"/>
    <s v="00:20:00"/>
    <s v="DS"/>
  </r>
  <r>
    <s v="PA"/>
    <x v="2"/>
    <x v="0"/>
    <x v="0"/>
    <s v="00:30:00"/>
    <s v="09:03:00"/>
    <s v="00:30:00"/>
    <s v="DF"/>
  </r>
  <r>
    <s v="PA"/>
    <x v="2"/>
    <x v="1"/>
    <x v="0"/>
    <s v="00:30:00"/>
    <s v="07:20:00"/>
    <s v="00:30:00"/>
    <s v="DL"/>
  </r>
  <r>
    <s v="PA"/>
    <x v="2"/>
    <x v="1"/>
    <x v="0"/>
    <s v="00:30:00"/>
    <s v="09:05:00"/>
    <s v="00:20:00"/>
    <s v="DS"/>
  </r>
  <r>
    <s v="PA"/>
    <x v="2"/>
    <x v="1"/>
    <x v="0"/>
    <s v="00:30:00"/>
    <s v="09:05:00"/>
    <s v="00:30:00"/>
    <s v="DF"/>
  </r>
  <r>
    <s v="PA"/>
    <x v="3"/>
    <x v="0"/>
    <x v="0"/>
    <s v="00:30:00"/>
    <s v="22:15:00"/>
    <s v="00:30:00"/>
    <s v="DL"/>
  </r>
  <r>
    <s v="PA"/>
    <x v="3"/>
    <x v="1"/>
    <x v="0"/>
    <s v="00:30:00"/>
    <s v="22:10:00"/>
    <s v="00:30:00"/>
    <s v="DL"/>
  </r>
  <r>
    <s v="PA"/>
    <x v="4"/>
    <x v="0"/>
    <x v="0"/>
    <s v="00:30:00"/>
    <s v="07:05:00"/>
    <s v="00:15:00"/>
    <s v="DL"/>
  </r>
  <r>
    <s v="PA"/>
    <x v="4"/>
    <x v="0"/>
    <x v="0"/>
    <s v="00:30:00"/>
    <s v="09:05:00"/>
    <s v="00:20:00"/>
    <s v="DS"/>
  </r>
  <r>
    <s v="PA"/>
    <x v="4"/>
    <x v="0"/>
    <x v="0"/>
    <s v="00:30:00"/>
    <s v="09:05:00"/>
    <s v="00:30:00"/>
    <s v="DF"/>
  </r>
  <r>
    <s v="PA"/>
    <x v="4"/>
    <x v="1"/>
    <x v="0"/>
    <s v="00:30:00"/>
    <s v="07:05:00"/>
    <s v="00:15:00"/>
    <s v="DL"/>
  </r>
  <r>
    <s v="PA"/>
    <x v="4"/>
    <x v="1"/>
    <x v="0"/>
    <s v="00:30:00"/>
    <s v="09:05:00"/>
    <s v="00:20:00"/>
    <s v="DS"/>
  </r>
  <r>
    <s v="PA"/>
    <x v="4"/>
    <x v="1"/>
    <x v="0"/>
    <s v="00:30:00"/>
    <s v="09:05:00"/>
    <s v="00:30:00"/>
    <s v="DF"/>
  </r>
  <r>
    <s v="PA"/>
    <x v="5"/>
    <x v="0"/>
    <x v="0"/>
    <s v="00:30:00"/>
    <s v="22:15:00"/>
    <s v="00:30:00"/>
    <s v="DL"/>
  </r>
  <r>
    <s v="PA"/>
    <x v="5"/>
    <x v="1"/>
    <x v="0"/>
    <s v="00:30:00"/>
    <s v="22:10:00"/>
    <s v="00:30:00"/>
    <s v="DL"/>
  </r>
  <r>
    <s v="PA"/>
    <x v="6"/>
    <x v="0"/>
    <x v="0"/>
    <s v="00:30:00"/>
    <s v="07:05:00"/>
    <s v="00:15:00"/>
    <s v="DL"/>
  </r>
  <r>
    <s v="PA"/>
    <x v="6"/>
    <x v="0"/>
    <x v="0"/>
    <s v="00:30:00"/>
    <s v="09:05:00"/>
    <s v="00:20:00"/>
    <s v="DS"/>
  </r>
  <r>
    <s v="PA"/>
    <x v="6"/>
    <x v="0"/>
    <x v="0"/>
    <s v="00:30:00"/>
    <s v="09:05:00"/>
    <s v="00:30:00"/>
    <s v="DF"/>
  </r>
  <r>
    <s v="PA"/>
    <x v="6"/>
    <x v="0"/>
    <x v="0"/>
    <s v="00:30:00"/>
    <s v="22:20:00"/>
    <s v="00:30:00"/>
    <s v="DL"/>
  </r>
  <r>
    <s v="PA"/>
    <x v="6"/>
    <x v="1"/>
    <x v="0"/>
    <s v="00:30:00"/>
    <s v="07:05:00"/>
    <s v="00:15:00"/>
    <s v="DL"/>
  </r>
  <r>
    <s v="PA"/>
    <x v="6"/>
    <x v="1"/>
    <x v="0"/>
    <s v="00:30:00"/>
    <s v="09:05:00"/>
    <s v="00:20:00"/>
    <s v="DS"/>
  </r>
  <r>
    <s v="PA"/>
    <x v="6"/>
    <x v="1"/>
    <x v="0"/>
    <s v="00:30:00"/>
    <s v="09:05:00"/>
    <s v="00:30:00"/>
    <s v="DF"/>
  </r>
  <r>
    <s v="PA"/>
    <x v="6"/>
    <x v="1"/>
    <x v="0"/>
    <s v="00:30:00"/>
    <s v="22:50:00"/>
    <s v="00:30:00"/>
    <s v="DL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2">
  <r>
    <s v="PA"/>
    <x v="0"/>
    <x v="0"/>
    <x v="0"/>
    <n v="-70.948784000000003"/>
    <n v="-53.180667999999997"/>
    <n v="100.354004"/>
    <n v="1"/>
    <x v="0"/>
    <x v="0"/>
    <n v="0"/>
    <n v="1"/>
    <m/>
  </r>
  <r>
    <s v="PA"/>
    <x v="0"/>
    <x v="0"/>
    <x v="1"/>
    <n v="-70.939492000000001"/>
    <n v="-53.181755000000003"/>
    <n v="901.11144999999999"/>
    <n v="1"/>
    <x v="1"/>
    <x v="1"/>
    <n v="0.2"/>
    <n v="1"/>
    <m/>
  </r>
  <r>
    <s v="PA"/>
    <x v="0"/>
    <x v="0"/>
    <x v="2"/>
    <n v="-70.946427"/>
    <n v="-53.176796000000003"/>
    <n v="1798.8824460000001"/>
    <n v="1"/>
    <x v="0"/>
    <x v="1"/>
    <n v="0"/>
    <n v="1"/>
    <m/>
  </r>
  <r>
    <s v="PA"/>
    <x v="0"/>
    <x v="0"/>
    <x v="3"/>
    <n v="-70.928118999999995"/>
    <n v="-53.159770999999999"/>
    <n v="4456.8071289999998"/>
    <n v="1"/>
    <x v="0"/>
    <x v="1"/>
    <n v="0"/>
    <n v="1"/>
    <m/>
  </r>
  <r>
    <s v="PA"/>
    <x v="0"/>
    <x v="0"/>
    <x v="4"/>
    <n v="-70.913197999999994"/>
    <n v="-53.165500999999999"/>
    <n v="5641.1914059999999"/>
    <n v="1"/>
    <x v="1"/>
    <x v="1"/>
    <n v="0.7"/>
    <n v="1"/>
    <m/>
  </r>
  <r>
    <s v="PA"/>
    <x v="0"/>
    <x v="0"/>
    <x v="5"/>
    <n v="-70.904088999999999"/>
    <n v="-53.153092000000001"/>
    <n v="7654.6162109999996"/>
    <n v="1"/>
    <x v="0"/>
    <x v="1"/>
    <n v="0"/>
    <n v="1"/>
    <m/>
  </r>
  <r>
    <s v="PA"/>
    <x v="0"/>
    <x v="0"/>
    <x v="6"/>
    <n v="-70.913047000000006"/>
    <n v="-53.149650000000001"/>
    <n v="8369.4638670000004"/>
    <n v="1"/>
    <x v="0"/>
    <x v="1"/>
    <n v="0"/>
    <n v="1"/>
    <m/>
  </r>
  <r>
    <s v="PA"/>
    <x v="0"/>
    <x v="0"/>
    <x v="7"/>
    <n v="-70.925194000000005"/>
    <n v="-53.145696000000001"/>
    <n v="9798.2978519999997"/>
    <n v="1"/>
    <x v="0"/>
    <x v="1"/>
    <n v="0"/>
    <n v="1"/>
    <m/>
  </r>
  <r>
    <s v="PA"/>
    <x v="0"/>
    <x v="0"/>
    <x v="8"/>
    <n v="-70.927581000000004"/>
    <n v="-53.134599000000001"/>
    <n v="11342.905273"/>
    <n v="1"/>
    <x v="0"/>
    <x v="1"/>
    <n v="0"/>
    <n v="1"/>
    <m/>
  </r>
  <r>
    <s v="PA"/>
    <x v="0"/>
    <x v="0"/>
    <x v="9"/>
    <n v="-70.911769000000007"/>
    <n v="-53.133924"/>
    <n v="12873.568359000001"/>
    <n v="1"/>
    <x v="0"/>
    <x v="1"/>
    <n v="0"/>
    <n v="1"/>
    <m/>
  </r>
  <r>
    <s v="PA"/>
    <x v="0"/>
    <x v="0"/>
    <x v="10"/>
    <n v="-70.907432999999997"/>
    <n v="-53.131030000000003"/>
    <n v="13307.360352"/>
    <n v="1"/>
    <x v="1"/>
    <x v="1"/>
    <n v="0.1"/>
    <n v="1"/>
    <m/>
  </r>
  <r>
    <s v="PA"/>
    <x v="0"/>
    <x v="0"/>
    <x v="11"/>
    <n v="-70.896404000000004"/>
    <n v="-53.124020999999999"/>
    <n v="14381.999023"/>
    <n v="1"/>
    <x v="0"/>
    <x v="1"/>
    <n v="0"/>
    <n v="1"/>
    <m/>
  </r>
  <r>
    <s v="PA"/>
    <x v="0"/>
    <x v="0"/>
    <x v="12"/>
    <n v="-70.898435000000006"/>
    <n v="-53.122371000000001"/>
    <n v="14655.899414"/>
    <n v="1"/>
    <x v="0"/>
    <x v="1"/>
    <n v="0"/>
    <n v="1"/>
    <m/>
  </r>
  <r>
    <s v="PA"/>
    <x v="0"/>
    <x v="1"/>
    <x v="0"/>
    <n v="-70.895625999999993"/>
    <n v="-53.122993000000001"/>
    <n v="204.61338799999999"/>
    <n v="1"/>
    <x v="0"/>
    <x v="0"/>
    <n v="0"/>
    <n v="1"/>
    <m/>
  </r>
  <r>
    <s v="PA"/>
    <x v="0"/>
    <x v="1"/>
    <x v="1"/>
    <n v="-70.899390999999994"/>
    <n v="-53.12565"/>
    <n v="620.57421899999997"/>
    <n v="1"/>
    <x v="1"/>
    <x v="1"/>
    <n v="0.2"/>
    <n v="1"/>
    <m/>
  </r>
  <r>
    <s v="PA"/>
    <x v="0"/>
    <x v="1"/>
    <x v="2"/>
    <n v="-70.921077999999994"/>
    <n v="-53.136643999999997"/>
    <n v="2712.3889159999999"/>
    <n v="1"/>
    <x v="0"/>
    <x v="1"/>
    <n v="0"/>
    <n v="1"/>
    <m/>
  </r>
  <r>
    <s v="PA"/>
    <x v="0"/>
    <x v="1"/>
    <x v="3"/>
    <n v="-70.927797999999996"/>
    <n v="-53.134585000000001"/>
    <n v="3410.3955080000001"/>
    <n v="1"/>
    <x v="0"/>
    <x v="1"/>
    <n v="0"/>
    <n v="1"/>
    <m/>
  </r>
  <r>
    <s v="PA"/>
    <x v="0"/>
    <x v="1"/>
    <x v="4"/>
    <n v="-70.925380000000004"/>
    <n v="-53.145747999999998"/>
    <n v="4965.2568359999996"/>
    <n v="1"/>
    <x v="0"/>
    <x v="1"/>
    <n v="0"/>
    <n v="1"/>
    <m/>
  </r>
  <r>
    <s v="PA"/>
    <x v="0"/>
    <x v="1"/>
    <x v="5"/>
    <n v="-70.917619000000002"/>
    <n v="-53.150303999999998"/>
    <n v="5956.3461909999996"/>
    <n v="1"/>
    <x v="0"/>
    <x v="1"/>
    <n v="0"/>
    <n v="1"/>
    <m/>
  </r>
  <r>
    <s v="PA"/>
    <x v="0"/>
    <x v="1"/>
    <x v="6"/>
    <n v="-70.906156999999993"/>
    <n v="-53.153537999999998"/>
    <n v="7104.7392579999996"/>
    <n v="1"/>
    <x v="1"/>
    <x v="1"/>
    <n v="0.7"/>
    <n v="1"/>
    <m/>
  </r>
  <r>
    <s v="PA"/>
    <x v="0"/>
    <x v="1"/>
    <x v="7"/>
    <n v="-70.915227999999999"/>
    <n v="-53.164383999999998"/>
    <n v="8829.6835940000001"/>
    <n v="1"/>
    <x v="0"/>
    <x v="1"/>
    <n v="0"/>
    <n v="1"/>
    <m/>
  </r>
  <r>
    <s v="PA"/>
    <x v="0"/>
    <x v="1"/>
    <x v="8"/>
    <n v="-70.941117000000006"/>
    <n v="-53.169514999999997"/>
    <n v="11562.377930000001"/>
    <n v="1"/>
    <x v="0"/>
    <x v="1"/>
    <n v="0"/>
    <n v="1"/>
    <m/>
  </r>
  <r>
    <s v="PA"/>
    <x v="0"/>
    <x v="1"/>
    <x v="9"/>
    <n v="-70.942464000000001"/>
    <n v="-53.178342000000001"/>
    <n v="12863.635742"/>
    <n v="1"/>
    <x v="0"/>
    <x v="1"/>
    <n v="0"/>
    <n v="1"/>
    <m/>
  </r>
  <r>
    <s v="PA"/>
    <x v="0"/>
    <x v="1"/>
    <x v="10"/>
    <n v="-70.939553000000004"/>
    <n v="-53.181811000000003"/>
    <n v="13452.918944999999"/>
    <n v="1"/>
    <x v="1"/>
    <x v="1"/>
    <n v="0.1"/>
    <n v="1"/>
    <m/>
  </r>
  <r>
    <s v="PA"/>
    <x v="0"/>
    <x v="1"/>
    <x v="11"/>
    <n v="-70.948913000000005"/>
    <n v="-53.180622"/>
    <n v="14256.257813"/>
    <n v="1"/>
    <x v="0"/>
    <x v="1"/>
    <n v="0"/>
    <n v="1"/>
    <m/>
  </r>
  <r>
    <s v="PA"/>
    <x v="1"/>
    <x v="0"/>
    <x v="0"/>
    <n v="-70.948784000000003"/>
    <n v="-53.180667999999997"/>
    <n v="100.354004"/>
    <n v="1"/>
    <x v="0"/>
    <x v="0"/>
    <n v="0"/>
    <n v="1"/>
    <m/>
  </r>
  <r>
    <s v="PA"/>
    <x v="1"/>
    <x v="0"/>
    <x v="1"/>
    <n v="-70.939492000000001"/>
    <n v="-53.181755000000003"/>
    <n v="901.11144999999999"/>
    <n v="1"/>
    <x v="1"/>
    <x v="1"/>
    <n v="0.2"/>
    <n v="1"/>
    <m/>
  </r>
  <r>
    <s v="PA"/>
    <x v="1"/>
    <x v="0"/>
    <x v="2"/>
    <n v="-70.946427"/>
    <n v="-53.176796000000003"/>
    <n v="1798.8824460000001"/>
    <n v="1"/>
    <x v="0"/>
    <x v="1"/>
    <n v="0"/>
    <n v="1"/>
    <m/>
  </r>
  <r>
    <s v="PA"/>
    <x v="1"/>
    <x v="0"/>
    <x v="3"/>
    <n v="-70.928118999999995"/>
    <n v="-53.159770999999999"/>
    <n v="4456.8071289999998"/>
    <n v="1"/>
    <x v="0"/>
    <x v="1"/>
    <n v="0"/>
    <n v="1"/>
    <m/>
  </r>
  <r>
    <s v="PA"/>
    <x v="1"/>
    <x v="0"/>
    <x v="4"/>
    <n v="-70.913197999999994"/>
    <n v="-53.165500999999999"/>
    <n v="5641.1914059999999"/>
    <n v="1"/>
    <x v="1"/>
    <x v="1"/>
    <n v="0.7"/>
    <n v="1"/>
    <m/>
  </r>
  <r>
    <s v="PA"/>
    <x v="1"/>
    <x v="0"/>
    <x v="5"/>
    <n v="-70.904088999999999"/>
    <n v="-53.153092000000001"/>
    <n v="7654.6162109999996"/>
    <n v="1"/>
    <x v="0"/>
    <x v="1"/>
    <n v="0"/>
    <n v="1"/>
    <m/>
  </r>
  <r>
    <s v="PA"/>
    <x v="1"/>
    <x v="0"/>
    <x v="6"/>
    <n v="-70.913047000000006"/>
    <n v="-53.149650000000001"/>
    <n v="8369.4638670000004"/>
    <n v="1"/>
    <x v="0"/>
    <x v="1"/>
    <n v="0"/>
    <n v="1"/>
    <m/>
  </r>
  <r>
    <s v="PA"/>
    <x v="1"/>
    <x v="0"/>
    <x v="7"/>
    <n v="-70.925194000000005"/>
    <n v="-53.145696000000001"/>
    <n v="9785.0537110000005"/>
    <n v="1"/>
    <x v="0"/>
    <x v="1"/>
    <n v="0"/>
    <n v="1"/>
    <m/>
  </r>
  <r>
    <s v="PA"/>
    <x v="1"/>
    <x v="0"/>
    <x v="8"/>
    <n v="-70.927581000000004"/>
    <n v="-53.134599000000001"/>
    <n v="11329.661133"/>
    <n v="1"/>
    <x v="0"/>
    <x v="1"/>
    <n v="0"/>
    <n v="1"/>
    <m/>
  </r>
  <r>
    <s v="PA"/>
    <x v="1"/>
    <x v="0"/>
    <x v="9"/>
    <n v="-70.911769000000007"/>
    <n v="-53.133924"/>
    <n v="12860.324219"/>
    <n v="1"/>
    <x v="0"/>
    <x v="1"/>
    <n v="0"/>
    <n v="1"/>
    <m/>
  </r>
  <r>
    <s v="PA"/>
    <x v="1"/>
    <x v="0"/>
    <x v="10"/>
    <n v="-70.907432999999997"/>
    <n v="-53.131030000000003"/>
    <n v="13294.116211"/>
    <n v="1"/>
    <x v="0"/>
    <x v="1"/>
    <n v="0"/>
    <n v="1"/>
    <m/>
  </r>
  <r>
    <s v="PA"/>
    <x v="1"/>
    <x v="0"/>
    <x v="11"/>
    <n v="-70.896404000000004"/>
    <n v="-53.124020999999999"/>
    <n v="14368.754883"/>
    <n v="1"/>
    <x v="1"/>
    <x v="1"/>
    <n v="0.1"/>
    <n v="1"/>
    <m/>
  </r>
  <r>
    <s v="PA"/>
    <x v="1"/>
    <x v="0"/>
    <x v="12"/>
    <n v="-70.882180000000005"/>
    <n v="-53.133625000000002"/>
    <n v="16022.243164"/>
    <n v="1"/>
    <x v="0"/>
    <x v="1"/>
    <n v="0"/>
    <n v="1"/>
    <m/>
  </r>
  <r>
    <s v="PA"/>
    <x v="1"/>
    <x v="1"/>
    <x v="0"/>
    <n v="-70.883679999999998"/>
    <n v="-53.135897999999997"/>
    <n v="98.626709000000005"/>
    <n v="1"/>
    <x v="0"/>
    <x v="0"/>
    <n v="0"/>
    <n v="1"/>
    <m/>
  </r>
  <r>
    <s v="PA"/>
    <x v="1"/>
    <x v="1"/>
    <x v="1"/>
    <n v="-70.899390999999994"/>
    <n v="-53.12565"/>
    <n v="2357.3557129999999"/>
    <n v="1"/>
    <x v="1"/>
    <x v="1"/>
    <n v="0.2"/>
    <n v="1"/>
    <m/>
  </r>
  <r>
    <s v="PA"/>
    <x v="1"/>
    <x v="1"/>
    <x v="2"/>
    <n v="-70.921077999999994"/>
    <n v="-53.136643999999997"/>
    <n v="4449.1708980000003"/>
    <n v="1"/>
    <x v="0"/>
    <x v="1"/>
    <n v="0"/>
    <n v="1"/>
    <m/>
  </r>
  <r>
    <s v="PA"/>
    <x v="1"/>
    <x v="1"/>
    <x v="3"/>
    <n v="-70.927797999999996"/>
    <n v="-53.134585000000001"/>
    <n v="5147.1772460000002"/>
    <n v="1"/>
    <x v="0"/>
    <x v="1"/>
    <n v="0"/>
    <n v="1"/>
    <m/>
  </r>
  <r>
    <s v="PA"/>
    <x v="1"/>
    <x v="1"/>
    <x v="4"/>
    <n v="-70.925380000000004"/>
    <n v="-53.145747999999998"/>
    <n v="6702.0385740000002"/>
    <n v="1"/>
    <x v="0"/>
    <x v="1"/>
    <n v="0"/>
    <n v="1"/>
    <m/>
  </r>
  <r>
    <s v="PA"/>
    <x v="1"/>
    <x v="1"/>
    <x v="5"/>
    <n v="-70.917619000000002"/>
    <n v="-53.150303999999998"/>
    <n v="7693.1279299999997"/>
    <n v="1"/>
    <x v="0"/>
    <x v="1"/>
    <n v="0"/>
    <n v="1"/>
    <m/>
  </r>
  <r>
    <s v="PA"/>
    <x v="1"/>
    <x v="1"/>
    <x v="6"/>
    <n v="-70.906156999999993"/>
    <n v="-53.153537999999998"/>
    <n v="8841.5205079999996"/>
    <n v="1"/>
    <x v="1"/>
    <x v="1"/>
    <n v="0.7"/>
    <n v="1"/>
    <m/>
  </r>
  <r>
    <s v="PA"/>
    <x v="1"/>
    <x v="1"/>
    <x v="7"/>
    <n v="-70.915227999999999"/>
    <n v="-53.164383999999998"/>
    <n v="10566.464844"/>
    <n v="1"/>
    <x v="0"/>
    <x v="1"/>
    <n v="0"/>
    <n v="1"/>
    <m/>
  </r>
  <r>
    <s v="PA"/>
    <x v="1"/>
    <x v="1"/>
    <x v="8"/>
    <n v="-70.927982"/>
    <n v="-53.159483999999999"/>
    <n v="11578.980469"/>
    <n v="1"/>
    <x v="0"/>
    <x v="1"/>
    <n v="0"/>
    <n v="1"/>
    <m/>
  </r>
  <r>
    <s v="PA"/>
    <x v="1"/>
    <x v="1"/>
    <x v="9"/>
    <n v="-70.941117000000006"/>
    <n v="-53.169514999999997"/>
    <n v="13299.159180000001"/>
    <n v="1"/>
    <x v="0"/>
    <x v="1"/>
    <n v="0"/>
    <n v="1"/>
    <m/>
  </r>
  <r>
    <s v="PA"/>
    <x v="1"/>
    <x v="1"/>
    <x v="10"/>
    <n v="-70.942464000000001"/>
    <n v="-53.178342000000001"/>
    <n v="14600.625"/>
    <n v="1"/>
    <x v="0"/>
    <x v="1"/>
    <n v="0"/>
    <n v="1"/>
    <m/>
  </r>
  <r>
    <s v="PA"/>
    <x v="1"/>
    <x v="1"/>
    <x v="11"/>
    <n v="-70.939553000000004"/>
    <n v="-53.181811000000003"/>
    <n v="15189.908203000001"/>
    <n v="1"/>
    <x v="1"/>
    <x v="1"/>
    <n v="0.1"/>
    <n v="1"/>
    <m/>
  </r>
  <r>
    <s v="PA"/>
    <x v="1"/>
    <x v="1"/>
    <x v="12"/>
    <n v="-70.948913000000005"/>
    <n v="-53.180622"/>
    <n v="15993.247069999999"/>
    <n v="1"/>
    <x v="0"/>
    <x v="1"/>
    <n v="0"/>
    <n v="1"/>
    <m/>
  </r>
  <r>
    <s v="PA"/>
    <x v="2"/>
    <x v="0"/>
    <x v="0"/>
    <n v="-70.950963000000002"/>
    <n v="-53.173881999999999"/>
    <n v="97.563461000000004"/>
    <n v="1"/>
    <x v="0"/>
    <x v="0"/>
    <n v="0"/>
    <n v="1"/>
    <m/>
  </r>
  <r>
    <s v="PA"/>
    <x v="2"/>
    <x v="0"/>
    <x v="1"/>
    <n v="-70.940882999999999"/>
    <n v="-53.169466999999997"/>
    <n v="1213.7220460000001"/>
    <n v="1"/>
    <x v="1"/>
    <x v="1"/>
    <n v="0.2"/>
    <n v="1"/>
    <m/>
  </r>
  <r>
    <s v="PA"/>
    <x v="2"/>
    <x v="0"/>
    <x v="2"/>
    <n v="-70.943011999999996"/>
    <n v="-53.166910000000001"/>
    <n v="1634.5992429999999"/>
    <n v="1"/>
    <x v="0"/>
    <x v="1"/>
    <n v="0"/>
    <n v="1"/>
    <m/>
  </r>
  <r>
    <s v="PA"/>
    <x v="2"/>
    <x v="0"/>
    <x v="3"/>
    <n v="-70.943517"/>
    <n v="-53.156672"/>
    <n v="3185.1042480000001"/>
    <n v="1"/>
    <x v="0"/>
    <x v="1"/>
    <n v="0"/>
    <n v="1"/>
    <m/>
  </r>
  <r>
    <s v="PA"/>
    <x v="2"/>
    <x v="0"/>
    <x v="4"/>
    <n v="-70.937987000000007"/>
    <n v="-53.153942999999998"/>
    <n v="3949.76001"/>
    <n v="1"/>
    <x v="0"/>
    <x v="1"/>
    <n v="0"/>
    <n v="1"/>
    <m/>
  </r>
  <r>
    <s v="PA"/>
    <x v="2"/>
    <x v="0"/>
    <x v="5"/>
    <n v="-70.928118999999995"/>
    <n v="-53.159770999999999"/>
    <n v="5192.1777339999999"/>
    <n v="1"/>
    <x v="0"/>
    <x v="1"/>
    <n v="0"/>
    <n v="1"/>
    <m/>
  </r>
  <r>
    <s v="PA"/>
    <x v="2"/>
    <x v="0"/>
    <x v="6"/>
    <n v="-70.913197999999994"/>
    <n v="-53.165500999999999"/>
    <n v="6376.5620120000003"/>
    <n v="1"/>
    <x v="0"/>
    <x v="1"/>
    <n v="0"/>
    <n v="1"/>
    <m/>
  </r>
  <r>
    <s v="PA"/>
    <x v="2"/>
    <x v="0"/>
    <x v="7"/>
    <n v="-70.904088999999999"/>
    <n v="-53.153092000000001"/>
    <n v="8389.9873050000006"/>
    <n v="1"/>
    <x v="1"/>
    <x v="1"/>
    <n v="0.7"/>
    <n v="1"/>
    <m/>
  </r>
  <r>
    <s v="PA"/>
    <x v="2"/>
    <x v="0"/>
    <x v="8"/>
    <n v="-70.913047000000006"/>
    <n v="-53.149650000000001"/>
    <n v="9104.8349610000005"/>
    <n v="1"/>
    <x v="0"/>
    <x v="1"/>
    <n v="0"/>
    <n v="1"/>
    <m/>
  </r>
  <r>
    <s v="PA"/>
    <x v="2"/>
    <x v="0"/>
    <x v="9"/>
    <n v="-70.918240999999995"/>
    <n v="-53.144443000000003"/>
    <n v="9933.0654300000006"/>
    <n v="1"/>
    <x v="0"/>
    <x v="1"/>
    <n v="0"/>
    <n v="1"/>
    <m/>
  </r>
  <r>
    <s v="PA"/>
    <x v="2"/>
    <x v="0"/>
    <x v="10"/>
    <n v="-70.927581000000004"/>
    <n v="-53.134599000000001"/>
    <n v="11470.061523"/>
    <n v="1"/>
    <x v="0"/>
    <x v="1"/>
    <n v="0"/>
    <n v="1"/>
    <m/>
  </r>
  <r>
    <s v="PA"/>
    <x v="2"/>
    <x v="0"/>
    <x v="11"/>
    <n v="-70.904172000000003"/>
    <n v="-53.140925000000003"/>
    <n v="13706.447265999999"/>
    <n v="1"/>
    <x v="0"/>
    <x v="1"/>
    <n v="0"/>
    <n v="1"/>
    <m/>
  </r>
  <r>
    <s v="PA"/>
    <x v="2"/>
    <x v="0"/>
    <x v="12"/>
    <n v="-70.887867999999997"/>
    <n v="-53.136957000000002"/>
    <n v="15567.123046999999"/>
    <n v="1"/>
    <x v="1"/>
    <x v="1"/>
    <n v="0.1"/>
    <n v="1"/>
    <m/>
  </r>
  <r>
    <s v="PA"/>
    <x v="2"/>
    <x v="0"/>
    <x v="13"/>
    <n v="-70.879266000000001"/>
    <n v="-53.132404999999999"/>
    <n v="16369.666992"/>
    <n v="1"/>
    <x v="0"/>
    <x v="1"/>
    <n v="0"/>
    <n v="1"/>
    <m/>
  </r>
  <r>
    <s v="PA"/>
    <x v="2"/>
    <x v="1"/>
    <x v="0"/>
    <n v="-70.879930000000002"/>
    <n v="-53.132247999999997"/>
    <n v="731.91845699999999"/>
    <n v="1"/>
    <x v="0"/>
    <x v="0"/>
    <n v="0"/>
    <n v="1"/>
    <m/>
  </r>
  <r>
    <s v="PA"/>
    <x v="2"/>
    <x v="1"/>
    <x v="1"/>
    <n v="-70.891844000000006"/>
    <n v="-53.138950999999999"/>
    <n v="1827.8142089999999"/>
    <n v="1"/>
    <x v="1"/>
    <x v="1"/>
    <n v="0.2"/>
    <n v="1"/>
    <m/>
  </r>
  <r>
    <s v="PA"/>
    <x v="2"/>
    <x v="1"/>
    <x v="2"/>
    <n v="-70.912199999999999"/>
    <n v="-53.136239000000003"/>
    <n v="3804.2189939999998"/>
    <n v="1"/>
    <x v="0"/>
    <x v="1"/>
    <n v="0"/>
    <n v="1"/>
    <m/>
  </r>
  <r>
    <s v="PA"/>
    <x v="2"/>
    <x v="1"/>
    <x v="3"/>
    <n v="-70.921077999999994"/>
    <n v="-53.136643999999997"/>
    <n v="4625.3779299999997"/>
    <n v="1"/>
    <x v="0"/>
    <x v="1"/>
    <n v="0"/>
    <n v="1"/>
    <m/>
  </r>
  <r>
    <s v="PA"/>
    <x v="2"/>
    <x v="1"/>
    <x v="4"/>
    <n v="-70.927797999999996"/>
    <n v="-53.134585000000001"/>
    <n v="5323.3842770000001"/>
    <n v="1"/>
    <x v="0"/>
    <x v="1"/>
    <n v="0"/>
    <n v="1"/>
    <m/>
  </r>
  <r>
    <s v="PA"/>
    <x v="2"/>
    <x v="1"/>
    <x v="5"/>
    <n v="-70.918352999999996"/>
    <n v="-53.140963999999997"/>
    <n v="6319.3857420000004"/>
    <n v="1"/>
    <x v="0"/>
    <x v="1"/>
    <n v="0"/>
    <n v="1"/>
    <m/>
  </r>
  <r>
    <s v="PA"/>
    <x v="2"/>
    <x v="1"/>
    <x v="6"/>
    <n v="-70.918255000000002"/>
    <n v="-53.144452000000001"/>
    <n v="6866.5415039999998"/>
    <n v="1"/>
    <x v="0"/>
    <x v="1"/>
    <n v="0"/>
    <n v="1"/>
    <m/>
  </r>
  <r>
    <s v="PA"/>
    <x v="2"/>
    <x v="1"/>
    <x v="7"/>
    <n v="-70.906156999999993"/>
    <n v="-53.153537999999998"/>
    <n v="8631.4638670000004"/>
    <n v="1"/>
    <x v="1"/>
    <x v="1"/>
    <n v="0.7"/>
    <n v="1"/>
    <m/>
  </r>
  <r>
    <s v="PA"/>
    <x v="2"/>
    <x v="1"/>
    <x v="8"/>
    <n v="-70.906561999999994"/>
    <n v="-53.15813"/>
    <n v="9336.203125"/>
    <n v="1"/>
    <x v="0"/>
    <x v="1"/>
    <n v="0"/>
    <n v="1"/>
    <m/>
  </r>
  <r>
    <s v="PA"/>
    <x v="2"/>
    <x v="1"/>
    <x v="9"/>
    <n v="-70.915227999999999"/>
    <n v="-53.164383999999998"/>
    <n v="10356.408203000001"/>
    <n v="1"/>
    <x v="0"/>
    <x v="1"/>
    <n v="0"/>
    <n v="1"/>
    <m/>
  </r>
  <r>
    <s v="PA"/>
    <x v="2"/>
    <x v="1"/>
    <x v="10"/>
    <n v="-70.927982"/>
    <n v="-53.159483999999999"/>
    <n v="11368.923828000001"/>
    <n v="1"/>
    <x v="0"/>
    <x v="1"/>
    <n v="0"/>
    <n v="1"/>
    <m/>
  </r>
  <r>
    <s v="PA"/>
    <x v="2"/>
    <x v="1"/>
    <x v="11"/>
    <n v="-70.937987000000007"/>
    <n v="-53.153942999999998"/>
    <n v="12577.097656"/>
    <n v="1"/>
    <x v="0"/>
    <x v="1"/>
    <n v="0"/>
    <n v="1"/>
    <m/>
  </r>
  <r>
    <s v="PA"/>
    <x v="2"/>
    <x v="1"/>
    <x v="12"/>
    <n v="-70.938513"/>
    <n v="-53.157862999999999"/>
    <n v="13782.190430000001"/>
    <n v="1"/>
    <x v="0"/>
    <x v="1"/>
    <n v="0"/>
    <n v="1"/>
    <m/>
  </r>
  <r>
    <s v="PA"/>
    <x v="2"/>
    <x v="1"/>
    <x v="13"/>
    <n v="-70.946804"/>
    <n v="-53.170459000000001"/>
    <n v="15881.382813"/>
    <n v="1"/>
    <x v="1"/>
    <x v="1"/>
    <n v="0.1"/>
    <n v="1"/>
    <m/>
  </r>
  <r>
    <s v="PA"/>
    <x v="2"/>
    <x v="1"/>
    <x v="14"/>
    <n v="-70.951190999999994"/>
    <n v="-53.173890999999998"/>
    <n v="16533.255859000001"/>
    <n v="1"/>
    <x v="0"/>
    <x v="1"/>
    <n v="0"/>
    <n v="1"/>
    <m/>
  </r>
  <r>
    <s v="PA"/>
    <x v="3"/>
    <x v="0"/>
    <x v="0"/>
    <n v="-70.950963000000002"/>
    <n v="-53.173881999999999"/>
    <n v="97.563461000000004"/>
    <n v="1"/>
    <x v="0"/>
    <x v="0"/>
    <n v="0"/>
    <n v="1"/>
    <m/>
  </r>
  <r>
    <s v="PA"/>
    <x v="3"/>
    <x v="0"/>
    <x v="1"/>
    <n v="-70.940882999999999"/>
    <n v="-53.169466999999997"/>
    <n v="1213.7220460000001"/>
    <n v="1"/>
    <x v="1"/>
    <x v="1"/>
    <n v="0.2"/>
    <n v="1"/>
    <m/>
  </r>
  <r>
    <s v="PA"/>
    <x v="3"/>
    <x v="0"/>
    <x v="2"/>
    <n v="-70.943011999999996"/>
    <n v="-53.166910000000001"/>
    <n v="1634.5992429999999"/>
    <n v="1"/>
    <x v="0"/>
    <x v="1"/>
    <n v="0"/>
    <n v="1"/>
    <m/>
  </r>
  <r>
    <s v="PA"/>
    <x v="3"/>
    <x v="0"/>
    <x v="3"/>
    <n v="-70.943517"/>
    <n v="-53.156672"/>
    <n v="3185.1042480000001"/>
    <n v="1"/>
    <x v="0"/>
    <x v="1"/>
    <n v="0"/>
    <n v="1"/>
    <m/>
  </r>
  <r>
    <s v="PA"/>
    <x v="3"/>
    <x v="0"/>
    <x v="4"/>
    <n v="-70.937987000000007"/>
    <n v="-53.153942999999998"/>
    <n v="3949.76001"/>
    <n v="1"/>
    <x v="0"/>
    <x v="1"/>
    <n v="0"/>
    <n v="1"/>
    <m/>
  </r>
  <r>
    <s v="PA"/>
    <x v="3"/>
    <x v="0"/>
    <x v="5"/>
    <n v="-70.928118999999995"/>
    <n v="-53.159770999999999"/>
    <n v="5192.1777339999999"/>
    <n v="1"/>
    <x v="0"/>
    <x v="1"/>
    <n v="0"/>
    <n v="1"/>
    <m/>
  </r>
  <r>
    <s v="PA"/>
    <x v="3"/>
    <x v="0"/>
    <x v="6"/>
    <n v="-70.913197999999994"/>
    <n v="-53.165500999999999"/>
    <n v="6376.5620120000003"/>
    <n v="1"/>
    <x v="0"/>
    <x v="1"/>
    <n v="0"/>
    <n v="1"/>
    <m/>
  </r>
  <r>
    <s v="PA"/>
    <x v="3"/>
    <x v="0"/>
    <x v="7"/>
    <n v="-70.904088999999999"/>
    <n v="-53.153092000000001"/>
    <n v="8389.9873050000006"/>
    <n v="1"/>
    <x v="1"/>
    <x v="1"/>
    <n v="0.7"/>
    <n v="1"/>
    <m/>
  </r>
  <r>
    <s v="PA"/>
    <x v="3"/>
    <x v="0"/>
    <x v="8"/>
    <n v="-70.913047000000006"/>
    <n v="-53.149650000000001"/>
    <n v="9104.8349610000005"/>
    <n v="1"/>
    <x v="0"/>
    <x v="1"/>
    <n v="0"/>
    <n v="1"/>
    <m/>
  </r>
  <r>
    <s v="PA"/>
    <x v="3"/>
    <x v="0"/>
    <x v="9"/>
    <n v="-70.918240999999995"/>
    <n v="-53.144443000000003"/>
    <n v="9933.0654300000006"/>
    <n v="1"/>
    <x v="0"/>
    <x v="1"/>
    <n v="0"/>
    <n v="1"/>
    <m/>
  </r>
  <r>
    <s v="PA"/>
    <x v="3"/>
    <x v="0"/>
    <x v="10"/>
    <n v="-70.927581000000004"/>
    <n v="-53.134599000000001"/>
    <n v="11470.061523"/>
    <n v="1"/>
    <x v="0"/>
    <x v="1"/>
    <n v="0"/>
    <n v="1"/>
    <m/>
  </r>
  <r>
    <s v="PA"/>
    <x v="3"/>
    <x v="0"/>
    <x v="11"/>
    <n v="-70.899736000000004"/>
    <n v="-53.144075999999998"/>
    <n v="14207.189453000001"/>
    <n v="1"/>
    <x v="0"/>
    <x v="1"/>
    <n v="0"/>
    <n v="1"/>
    <m/>
  </r>
  <r>
    <s v="PA"/>
    <x v="3"/>
    <x v="0"/>
    <x v="12"/>
    <n v="-70.889341000000002"/>
    <n v="-53.137850999999998"/>
    <n v="15427.060546999999"/>
    <n v="1"/>
    <x v="1"/>
    <x v="1"/>
    <n v="0.1"/>
    <n v="1"/>
    <m/>
  </r>
  <r>
    <s v="PA"/>
    <x v="3"/>
    <x v="1"/>
    <x v="0"/>
    <n v="-70.883679999999998"/>
    <n v="-53.135897999999997"/>
    <n v="98.626709000000005"/>
    <n v="1"/>
    <x v="0"/>
    <x v="0"/>
    <n v="0"/>
    <n v="1"/>
    <m/>
  </r>
  <r>
    <s v="PA"/>
    <x v="3"/>
    <x v="1"/>
    <x v="1"/>
    <n v="-70.891844000000006"/>
    <n v="-53.138950999999999"/>
    <n v="2364.6584469999998"/>
    <n v="1"/>
    <x v="1"/>
    <x v="1"/>
    <n v="0.2"/>
    <n v="1"/>
    <m/>
  </r>
  <r>
    <s v="PA"/>
    <x v="3"/>
    <x v="1"/>
    <x v="2"/>
    <n v="-70.912199999999999"/>
    <n v="-53.136239000000003"/>
    <n v="4341.0629879999997"/>
    <n v="1"/>
    <x v="0"/>
    <x v="1"/>
    <n v="0"/>
    <n v="1"/>
    <m/>
  </r>
  <r>
    <s v="PA"/>
    <x v="3"/>
    <x v="1"/>
    <x v="3"/>
    <n v="-70.921077999999994"/>
    <n v="-53.136643999999997"/>
    <n v="5162.2221680000002"/>
    <n v="1"/>
    <x v="0"/>
    <x v="1"/>
    <n v="0"/>
    <n v="1"/>
    <m/>
  </r>
  <r>
    <s v="PA"/>
    <x v="3"/>
    <x v="1"/>
    <x v="4"/>
    <n v="-70.927797999999996"/>
    <n v="-53.134585000000001"/>
    <n v="5860.2285160000001"/>
    <n v="1"/>
    <x v="0"/>
    <x v="1"/>
    <n v="0"/>
    <n v="1"/>
    <m/>
  </r>
  <r>
    <s v="PA"/>
    <x v="3"/>
    <x v="1"/>
    <x v="5"/>
    <n v="-70.918385000000001"/>
    <n v="-53.140946"/>
    <n v="6853.2983400000003"/>
    <n v="1"/>
    <x v="0"/>
    <x v="1"/>
    <n v="0"/>
    <n v="1"/>
    <m/>
  </r>
  <r>
    <s v="PA"/>
    <x v="3"/>
    <x v="1"/>
    <x v="6"/>
    <n v="-70.918255000000002"/>
    <n v="-53.144452000000001"/>
    <n v="7403.3857420000004"/>
    <n v="1"/>
    <x v="1"/>
    <x v="1"/>
    <n v="0.7"/>
    <n v="1"/>
    <m/>
  </r>
  <r>
    <s v="PA"/>
    <x v="3"/>
    <x v="1"/>
    <x v="7"/>
    <n v="-70.912936000000002"/>
    <n v="-53.151192999999999"/>
    <n v="8462.9833980000003"/>
    <n v="1"/>
    <x v="0"/>
    <x v="1"/>
    <n v="0"/>
    <n v="1"/>
    <m/>
  </r>
  <r>
    <s v="PA"/>
    <x v="3"/>
    <x v="1"/>
    <x v="8"/>
    <n v="-70.906561999999994"/>
    <n v="-53.15813"/>
    <n v="9873.046875"/>
    <n v="1"/>
    <x v="0"/>
    <x v="1"/>
    <n v="0"/>
    <n v="1"/>
    <m/>
  </r>
  <r>
    <s v="PA"/>
    <x v="3"/>
    <x v="1"/>
    <x v="9"/>
    <n v="-70.915227999999999"/>
    <n v="-53.164383999999998"/>
    <n v="10893.251953000001"/>
    <n v="1"/>
    <x v="0"/>
    <x v="1"/>
    <n v="0"/>
    <n v="1"/>
    <m/>
  </r>
  <r>
    <s v="PA"/>
    <x v="3"/>
    <x v="1"/>
    <x v="10"/>
    <n v="-70.927982"/>
    <n v="-53.159483999999999"/>
    <n v="11905.767578000001"/>
    <n v="1"/>
    <x v="0"/>
    <x v="1"/>
    <n v="0"/>
    <n v="1"/>
    <m/>
  </r>
  <r>
    <s v="PA"/>
    <x v="3"/>
    <x v="1"/>
    <x v="11"/>
    <n v="-70.937987000000007"/>
    <n v="-53.153942999999998"/>
    <n v="13113.941406"/>
    <n v="1"/>
    <x v="0"/>
    <x v="1"/>
    <n v="0"/>
    <n v="1"/>
    <m/>
  </r>
  <r>
    <s v="PA"/>
    <x v="3"/>
    <x v="1"/>
    <x v="12"/>
    <n v="-70.938513"/>
    <n v="-53.157862999999999"/>
    <n v="14319.034180000001"/>
    <n v="1"/>
    <x v="0"/>
    <x v="1"/>
    <n v="0"/>
    <n v="1"/>
    <m/>
  </r>
  <r>
    <s v="PA"/>
    <x v="3"/>
    <x v="1"/>
    <x v="13"/>
    <n v="-70.943011999999996"/>
    <n v="-53.166910000000001"/>
    <n v="15438.897461"/>
    <n v="1"/>
    <x v="0"/>
    <x v="1"/>
    <n v="0"/>
    <n v="1"/>
    <m/>
  </r>
  <r>
    <s v="PA"/>
    <x v="3"/>
    <x v="1"/>
    <x v="14"/>
    <n v="-70.941117000000006"/>
    <n v="-53.169514999999997"/>
    <n v="15864.308594"/>
    <n v="1"/>
    <x v="0"/>
    <x v="1"/>
    <n v="0"/>
    <n v="1"/>
    <m/>
  </r>
  <r>
    <s v="PA"/>
    <x v="3"/>
    <x v="1"/>
    <x v="15"/>
    <n v="-70.946804"/>
    <n v="-53.170459000000001"/>
    <n v="16418.226563"/>
    <n v="1"/>
    <x v="1"/>
    <x v="1"/>
    <n v="0.1"/>
    <n v="1"/>
    <m/>
  </r>
  <r>
    <s v="PA"/>
    <x v="3"/>
    <x v="1"/>
    <x v="16"/>
    <n v="-70.951190999999994"/>
    <n v="-53.173890999999998"/>
    <n v="17070.097656000002"/>
    <n v="1"/>
    <x v="0"/>
    <x v="1"/>
    <n v="0"/>
    <n v="1"/>
    <m/>
  </r>
  <r>
    <s v="PA"/>
    <x v="4"/>
    <x v="0"/>
    <x v="0"/>
    <n v="-70.948784000000003"/>
    <n v="-53.180667999999997"/>
    <n v="202.06655900000001"/>
    <n v="1"/>
    <x v="0"/>
    <x v="0"/>
    <n v="0"/>
    <n v="1"/>
    <m/>
  </r>
  <r>
    <s v="PA"/>
    <x v="4"/>
    <x v="0"/>
    <x v="1"/>
    <n v="-70.939492000000001"/>
    <n v="-53.181755000000003"/>
    <n v="1002.824036"/>
    <n v="1"/>
    <x v="1"/>
    <x v="1"/>
    <n v="0.2"/>
    <n v="1"/>
    <m/>
  </r>
  <r>
    <s v="PA"/>
    <x v="4"/>
    <x v="0"/>
    <x v="2"/>
    <n v="-70.942655000000002"/>
    <n v="-53.178266999999998"/>
    <n v="1599.9160159999999"/>
    <n v="1"/>
    <x v="0"/>
    <x v="1"/>
    <n v="0"/>
    <n v="1"/>
    <m/>
  </r>
  <r>
    <s v="PA"/>
    <x v="4"/>
    <x v="0"/>
    <x v="3"/>
    <n v="-70.940398999999999"/>
    <n v="-53.173209999999997"/>
    <n v="2332.8618160000001"/>
    <n v="1"/>
    <x v="0"/>
    <x v="1"/>
    <n v="0"/>
    <n v="1"/>
    <m/>
  </r>
  <r>
    <s v="PA"/>
    <x v="4"/>
    <x v="0"/>
    <x v="4"/>
    <n v="-70.929231999999999"/>
    <n v="-53.165134000000002"/>
    <n v="3646.514404"/>
    <n v="1"/>
    <x v="0"/>
    <x v="1"/>
    <n v="0"/>
    <n v="1"/>
    <m/>
  </r>
  <r>
    <s v="PA"/>
    <x v="4"/>
    <x v="0"/>
    <x v="5"/>
    <n v="-70.920017999999999"/>
    <n v="-53.16292"/>
    <n v="4565.9399409999996"/>
    <n v="1"/>
    <x v="0"/>
    <x v="1"/>
    <n v="0"/>
    <n v="1"/>
    <m/>
  </r>
  <r>
    <s v="PA"/>
    <x v="4"/>
    <x v="0"/>
    <x v="6"/>
    <n v="-70.913197999999994"/>
    <n v="-53.165500999999999"/>
    <n v="5104.9902339999999"/>
    <n v="1"/>
    <x v="1"/>
    <x v="1"/>
    <n v="0.7"/>
    <n v="1"/>
    <m/>
  </r>
  <r>
    <s v="PA"/>
    <x v="4"/>
    <x v="0"/>
    <x v="7"/>
    <n v="-70.904088999999999"/>
    <n v="-53.153092000000001"/>
    <n v="7118.4150390000004"/>
    <n v="1"/>
    <x v="0"/>
    <x v="1"/>
    <n v="0"/>
    <n v="1"/>
    <m/>
  </r>
  <r>
    <s v="PA"/>
    <x v="4"/>
    <x v="0"/>
    <x v="8"/>
    <n v="-70.899736000000004"/>
    <n v="-53.144075999999998"/>
    <n v="8703.46875"/>
    <n v="1"/>
    <x v="0"/>
    <x v="1"/>
    <n v="0"/>
    <n v="1"/>
    <m/>
  </r>
  <r>
    <s v="PA"/>
    <x v="4"/>
    <x v="0"/>
    <x v="9"/>
    <n v="-70.911769000000007"/>
    <n v="-53.133924"/>
    <n v="10326.769531"/>
    <n v="1"/>
    <x v="0"/>
    <x v="1"/>
    <n v="0"/>
    <n v="1"/>
    <m/>
  </r>
  <r>
    <s v="PA"/>
    <x v="4"/>
    <x v="0"/>
    <x v="10"/>
    <n v="-70.916905"/>
    <n v="-53.128016000000002"/>
    <n v="11258.939453000001"/>
    <n v="1"/>
    <x v="0"/>
    <x v="1"/>
    <n v="0"/>
    <n v="1"/>
    <m/>
  </r>
  <r>
    <s v="PA"/>
    <x v="4"/>
    <x v="0"/>
    <x v="11"/>
    <n v="-70.907432999999997"/>
    <n v="-53.131030000000003"/>
    <n v="12163.966796999999"/>
    <n v="1"/>
    <x v="0"/>
    <x v="1"/>
    <n v="0"/>
    <n v="1"/>
    <m/>
  </r>
  <r>
    <s v="PA"/>
    <x v="4"/>
    <x v="0"/>
    <x v="12"/>
    <n v="-70.896404000000004"/>
    <n v="-53.124020999999999"/>
    <n v="13238.605469"/>
    <n v="1"/>
    <x v="1"/>
    <x v="1"/>
    <n v="0.1"/>
    <n v="1"/>
    <m/>
  </r>
  <r>
    <s v="PA"/>
    <x v="4"/>
    <x v="0"/>
    <x v="13"/>
    <n v="-70.898435000000006"/>
    <n v="-53.122371000000001"/>
    <n v="13512.505859000001"/>
    <n v="1"/>
    <x v="0"/>
    <x v="1"/>
    <n v="0"/>
    <n v="1"/>
    <m/>
  </r>
  <r>
    <s v="PA"/>
    <x v="4"/>
    <x v="1"/>
    <x v="0"/>
    <n v="-70.895625999999993"/>
    <n v="-53.122993000000001"/>
    <n v="204.61338799999999"/>
    <n v="1"/>
    <x v="0"/>
    <x v="0"/>
    <n v="0"/>
    <n v="1"/>
    <m/>
  </r>
  <r>
    <s v="PA"/>
    <x v="4"/>
    <x v="1"/>
    <x v="1"/>
    <n v="-70.899390999999994"/>
    <n v="-53.12565"/>
    <n v="620.57421899999997"/>
    <n v="1"/>
    <x v="1"/>
    <x v="1"/>
    <n v="0.2"/>
    <n v="1"/>
    <m/>
  </r>
  <r>
    <s v="PA"/>
    <x v="4"/>
    <x v="1"/>
    <x v="2"/>
    <n v="-70.907647999999995"/>
    <n v="-53.131045"/>
    <n v="1437.086548"/>
    <n v="1"/>
    <x v="0"/>
    <x v="1"/>
    <n v="0"/>
    <n v="1"/>
    <m/>
  </r>
  <r>
    <s v="PA"/>
    <x v="4"/>
    <x v="1"/>
    <x v="3"/>
    <n v="-70.916865999999999"/>
    <n v="-53.127992999999996"/>
    <n v="2320.7626949999999"/>
    <n v="1"/>
    <x v="0"/>
    <x v="1"/>
    <n v="0"/>
    <n v="1"/>
    <m/>
  </r>
  <r>
    <s v="PA"/>
    <x v="4"/>
    <x v="1"/>
    <x v="4"/>
    <n v="-70.912199999999999"/>
    <n v="-53.136240000000001"/>
    <n v="3629.4770509999998"/>
    <n v="1"/>
    <x v="0"/>
    <x v="1"/>
    <n v="0"/>
    <n v="1"/>
    <m/>
  </r>
  <r>
    <s v="PA"/>
    <x v="4"/>
    <x v="1"/>
    <x v="5"/>
    <n v="-70.899736000000004"/>
    <n v="-53.144075999999998"/>
    <n v="4878.9443359999996"/>
    <n v="1"/>
    <x v="0"/>
    <x v="1"/>
    <n v="0"/>
    <n v="1"/>
    <m/>
  </r>
  <r>
    <s v="PA"/>
    <x v="4"/>
    <x v="1"/>
    <x v="6"/>
    <n v="-70.906769999999995"/>
    <n v="-53.14828"/>
    <n v="5542.6220700000003"/>
    <n v="1"/>
    <x v="1"/>
    <x v="1"/>
    <n v="0.7"/>
    <n v="1"/>
    <m/>
  </r>
  <r>
    <s v="PA"/>
    <x v="4"/>
    <x v="1"/>
    <x v="7"/>
    <n v="-70.906156999999993"/>
    <n v="-53.153537999999998"/>
    <n v="6472.3159180000002"/>
    <n v="1"/>
    <x v="0"/>
    <x v="1"/>
    <n v="0"/>
    <n v="1"/>
    <m/>
  </r>
  <r>
    <s v="PA"/>
    <x v="4"/>
    <x v="1"/>
    <x v="8"/>
    <n v="-70.915227999999999"/>
    <n v="-53.164383999999998"/>
    <n v="8197.2607420000004"/>
    <n v="1"/>
    <x v="0"/>
    <x v="1"/>
    <n v="0"/>
    <n v="1"/>
    <m/>
  </r>
  <r>
    <s v="PA"/>
    <x v="4"/>
    <x v="1"/>
    <x v="9"/>
    <n v="-70.923098999999993"/>
    <n v="-53.165148000000002"/>
    <n v="8945.0898440000001"/>
    <n v="1"/>
    <x v="0"/>
    <x v="1"/>
    <n v="0"/>
    <n v="1"/>
    <m/>
  </r>
  <r>
    <s v="PA"/>
    <x v="4"/>
    <x v="1"/>
    <x v="10"/>
    <n v="-70.929232999999996"/>
    <n v="-53.165134999999999"/>
    <n v="9503.5595699999994"/>
    <n v="1"/>
    <x v="0"/>
    <x v="1"/>
    <n v="0"/>
    <n v="1"/>
    <m/>
  </r>
  <r>
    <s v="PA"/>
    <x v="4"/>
    <x v="1"/>
    <x v="11"/>
    <n v="-70.940399999999997"/>
    <n v="-53.173211000000002"/>
    <n v="10817.316406"/>
    <n v="1"/>
    <x v="0"/>
    <x v="1"/>
    <n v="0"/>
    <n v="1"/>
    <m/>
  </r>
  <r>
    <s v="PA"/>
    <x v="4"/>
    <x v="1"/>
    <x v="12"/>
    <n v="-70.942464000000001"/>
    <n v="-53.178342000000001"/>
    <n v="11565.398438"/>
    <n v="1"/>
    <x v="1"/>
    <x v="1"/>
    <n v="0.1"/>
    <n v="1"/>
    <m/>
  </r>
  <r>
    <s v="PA"/>
    <x v="4"/>
    <x v="1"/>
    <x v="13"/>
    <n v="-70.939553000000004"/>
    <n v="-53.181811000000003"/>
    <n v="12154.681640999999"/>
    <n v="1"/>
    <x v="0"/>
    <x v="1"/>
    <n v="0"/>
    <n v="1"/>
    <m/>
  </r>
  <r>
    <s v="PA"/>
    <x v="4"/>
    <x v="1"/>
    <x v="14"/>
    <n v="-70.948913000000005"/>
    <n v="-53.180622"/>
    <n v="12958.020508"/>
    <n v="1"/>
    <x v="0"/>
    <x v="1"/>
    <n v="0"/>
    <n v="1"/>
    <m/>
  </r>
  <r>
    <s v="PA"/>
    <x v="5"/>
    <x v="0"/>
    <x v="0"/>
    <n v="-70.948784000000003"/>
    <n v="-53.180667999999997"/>
    <n v="202.06655900000001"/>
    <n v="1"/>
    <x v="0"/>
    <x v="0"/>
    <n v="0"/>
    <n v="1"/>
    <m/>
  </r>
  <r>
    <s v="PA"/>
    <x v="5"/>
    <x v="0"/>
    <x v="1"/>
    <n v="-70.939492000000001"/>
    <n v="-53.181755000000003"/>
    <n v="1002.824036"/>
    <n v="1"/>
    <x v="1"/>
    <x v="1"/>
    <n v="0.2"/>
    <n v="1"/>
    <m/>
  </r>
  <r>
    <s v="PA"/>
    <x v="5"/>
    <x v="0"/>
    <x v="2"/>
    <n v="-70.942655000000002"/>
    <n v="-53.178266999999998"/>
    <n v="1599.9160159999999"/>
    <n v="1"/>
    <x v="0"/>
    <x v="1"/>
    <n v="0"/>
    <n v="1"/>
    <m/>
  </r>
  <r>
    <s v="PA"/>
    <x v="5"/>
    <x v="0"/>
    <x v="3"/>
    <n v="-70.940398999999999"/>
    <n v="-53.173209999999997"/>
    <n v="2332.8618160000001"/>
    <n v="1"/>
    <x v="0"/>
    <x v="1"/>
    <n v="0"/>
    <n v="1"/>
    <m/>
  </r>
  <r>
    <s v="PA"/>
    <x v="5"/>
    <x v="0"/>
    <x v="4"/>
    <n v="-70.929231999999999"/>
    <n v="-53.165134000000002"/>
    <n v="3646.514404"/>
    <n v="1"/>
    <x v="0"/>
    <x v="1"/>
    <n v="0"/>
    <n v="1"/>
    <m/>
  </r>
  <r>
    <s v="PA"/>
    <x v="5"/>
    <x v="0"/>
    <x v="5"/>
    <n v="-70.920017999999999"/>
    <n v="-53.16292"/>
    <n v="4565.9399409999996"/>
    <n v="1"/>
    <x v="0"/>
    <x v="1"/>
    <n v="0"/>
    <n v="1"/>
    <m/>
  </r>
  <r>
    <s v="PA"/>
    <x v="5"/>
    <x v="0"/>
    <x v="6"/>
    <n v="-70.913197999999994"/>
    <n v="-53.165500999999999"/>
    <n v="5104.9902339999999"/>
    <n v="1"/>
    <x v="1"/>
    <x v="1"/>
    <n v="0.7"/>
    <n v="1"/>
    <m/>
  </r>
  <r>
    <s v="PA"/>
    <x v="5"/>
    <x v="0"/>
    <x v="7"/>
    <n v="-70.904088999999999"/>
    <n v="-53.153092000000001"/>
    <n v="7118.4150390000004"/>
    <n v="1"/>
    <x v="0"/>
    <x v="1"/>
    <n v="0"/>
    <n v="1"/>
    <m/>
  </r>
  <r>
    <s v="PA"/>
    <x v="5"/>
    <x v="0"/>
    <x v="8"/>
    <n v="-70.899736000000004"/>
    <n v="-53.144075999999998"/>
    <n v="8703.46875"/>
    <n v="1"/>
    <x v="0"/>
    <x v="1"/>
    <n v="0"/>
    <n v="1"/>
    <m/>
  </r>
  <r>
    <s v="PA"/>
    <x v="5"/>
    <x v="0"/>
    <x v="9"/>
    <n v="-70.911769000000007"/>
    <n v="-53.133924"/>
    <n v="10326.770508"/>
    <n v="1"/>
    <x v="0"/>
    <x v="1"/>
    <n v="0"/>
    <n v="1"/>
    <m/>
  </r>
  <r>
    <s v="PA"/>
    <x v="5"/>
    <x v="0"/>
    <x v="10"/>
    <n v="-70.916905"/>
    <n v="-53.128016000000002"/>
    <n v="11258.940430000001"/>
    <n v="1"/>
    <x v="0"/>
    <x v="1"/>
    <n v="0"/>
    <n v="1"/>
    <m/>
  </r>
  <r>
    <s v="PA"/>
    <x v="5"/>
    <x v="0"/>
    <x v="11"/>
    <n v="-70.907432999999997"/>
    <n v="-53.131030000000003"/>
    <n v="12163.967773"/>
    <n v="1"/>
    <x v="0"/>
    <x v="1"/>
    <n v="0"/>
    <n v="1"/>
    <m/>
  </r>
  <r>
    <s v="PA"/>
    <x v="5"/>
    <x v="0"/>
    <x v="12"/>
    <n v="-70.896404000000004"/>
    <n v="-53.124020999999999"/>
    <n v="13238.606444999999"/>
    <n v="1"/>
    <x v="1"/>
    <x v="1"/>
    <n v="0.1"/>
    <n v="1"/>
    <m/>
  </r>
  <r>
    <s v="PA"/>
    <x v="5"/>
    <x v="0"/>
    <x v="13"/>
    <n v="-70.882180000000005"/>
    <n v="-53.133625000000002"/>
    <n v="14892.094727"/>
    <n v="1"/>
    <x v="0"/>
    <x v="1"/>
    <n v="0"/>
    <n v="1"/>
    <m/>
  </r>
  <r>
    <s v="PA"/>
    <x v="5"/>
    <x v="1"/>
    <x v="0"/>
    <n v="-70.883679999999998"/>
    <n v="-53.135897999999997"/>
    <n v="98.626709000000005"/>
    <n v="1"/>
    <x v="0"/>
    <x v="0"/>
    <n v="0"/>
    <n v="1"/>
    <m/>
  </r>
  <r>
    <s v="PA"/>
    <x v="5"/>
    <x v="1"/>
    <x v="1"/>
    <n v="-70.878116000000006"/>
    <n v="-53.131138"/>
    <n v="1095.552124"/>
    <n v="1"/>
    <x v="1"/>
    <x v="1"/>
    <n v="0.2"/>
    <n v="1"/>
    <m/>
  </r>
  <r>
    <s v="PA"/>
    <x v="5"/>
    <x v="1"/>
    <x v="2"/>
    <n v="-70.899390999999994"/>
    <n v="-53.12565"/>
    <n v="3070.8081050000001"/>
    <n v="1"/>
    <x v="0"/>
    <x v="1"/>
    <n v="0"/>
    <n v="1"/>
    <m/>
  </r>
  <r>
    <s v="PA"/>
    <x v="5"/>
    <x v="1"/>
    <x v="3"/>
    <n v="-70.907647999999995"/>
    <n v="-53.131045"/>
    <n v="3887.320557"/>
    <n v="1"/>
    <x v="0"/>
    <x v="1"/>
    <n v="0"/>
    <n v="1"/>
    <m/>
  </r>
  <r>
    <s v="PA"/>
    <x v="5"/>
    <x v="1"/>
    <x v="4"/>
    <n v="-70.916865999999999"/>
    <n v="-53.127992999999996"/>
    <n v="4770.9965819999998"/>
    <n v="1"/>
    <x v="0"/>
    <x v="1"/>
    <n v="0"/>
    <n v="1"/>
    <m/>
  </r>
  <r>
    <s v="PA"/>
    <x v="5"/>
    <x v="1"/>
    <x v="5"/>
    <n v="-70.912199999999999"/>
    <n v="-53.136240000000001"/>
    <n v="6079.7109380000002"/>
    <n v="1"/>
    <x v="0"/>
    <x v="1"/>
    <n v="0"/>
    <n v="1"/>
    <m/>
  </r>
  <r>
    <s v="PA"/>
    <x v="5"/>
    <x v="1"/>
    <x v="6"/>
    <n v="-70.899736000000004"/>
    <n v="-53.144075999999998"/>
    <n v="7329.1787109999996"/>
    <n v="1"/>
    <x v="0"/>
    <x v="1"/>
    <n v="0"/>
    <n v="1"/>
    <m/>
  </r>
  <r>
    <s v="PA"/>
    <x v="5"/>
    <x v="1"/>
    <x v="7"/>
    <n v="-70.906769999999995"/>
    <n v="-53.14828"/>
    <n v="7992.8564450000003"/>
    <n v="1"/>
    <x v="0"/>
    <x v="1"/>
    <n v="0"/>
    <n v="1"/>
    <m/>
  </r>
  <r>
    <s v="PA"/>
    <x v="5"/>
    <x v="1"/>
    <x v="8"/>
    <n v="-70.906156999999993"/>
    <n v="-53.153537999999998"/>
    <n v="8922.5507809999999"/>
    <n v="1"/>
    <x v="1"/>
    <x v="1"/>
    <n v="0.7"/>
    <n v="1"/>
    <m/>
  </r>
  <r>
    <s v="PA"/>
    <x v="5"/>
    <x v="1"/>
    <x v="9"/>
    <n v="-70.915227999999999"/>
    <n v="-53.164383999999998"/>
    <n v="10647.495117"/>
    <n v="1"/>
    <x v="0"/>
    <x v="1"/>
    <n v="0"/>
    <n v="1"/>
    <m/>
  </r>
  <r>
    <s v="PA"/>
    <x v="5"/>
    <x v="1"/>
    <x v="10"/>
    <n v="-70.923098999999993"/>
    <n v="-53.165148000000002"/>
    <n v="11395.324219"/>
    <n v="1"/>
    <x v="0"/>
    <x v="1"/>
    <n v="0"/>
    <n v="1"/>
    <m/>
  </r>
  <r>
    <s v="PA"/>
    <x v="5"/>
    <x v="1"/>
    <x v="11"/>
    <n v="-70.929232999999996"/>
    <n v="-53.165134999999999"/>
    <n v="11953.815430000001"/>
    <n v="1"/>
    <x v="0"/>
    <x v="1"/>
    <n v="0"/>
    <n v="1"/>
    <m/>
  </r>
  <r>
    <s v="PA"/>
    <x v="5"/>
    <x v="1"/>
    <x v="12"/>
    <n v="-70.940399999999997"/>
    <n v="-53.173211000000002"/>
    <n v="13267.572265999999"/>
    <n v="1"/>
    <x v="0"/>
    <x v="1"/>
    <n v="0"/>
    <n v="1"/>
    <m/>
  </r>
  <r>
    <s v="PA"/>
    <x v="5"/>
    <x v="1"/>
    <x v="13"/>
    <n v="-70.942464000000001"/>
    <n v="-53.178342000000001"/>
    <n v="14015.654296999999"/>
    <n v="1"/>
    <x v="0"/>
    <x v="1"/>
    <n v="0"/>
    <n v="1"/>
    <m/>
  </r>
  <r>
    <s v="PA"/>
    <x v="5"/>
    <x v="1"/>
    <x v="14"/>
    <n v="-70.939553000000004"/>
    <n v="-53.181811000000003"/>
    <n v="14604.9375"/>
    <n v="1"/>
    <x v="1"/>
    <x v="1"/>
    <n v="0.1"/>
    <n v="1"/>
    <m/>
  </r>
  <r>
    <s v="PA"/>
    <x v="5"/>
    <x v="1"/>
    <x v="15"/>
    <n v="-70.948913000000005"/>
    <n v="-53.180622"/>
    <n v="15408.276367"/>
    <n v="1"/>
    <x v="0"/>
    <x v="1"/>
    <n v="0"/>
    <n v="1"/>
    <m/>
  </r>
  <r>
    <s v="PA"/>
    <x v="6"/>
    <x v="0"/>
    <x v="0"/>
    <n v="-70.948955999999995"/>
    <n v="-53.181910999999999"/>
    <n v="128.18656899999999"/>
    <n v="1"/>
    <x v="0"/>
    <x v="0"/>
    <n v="0"/>
    <n v="1"/>
    <m/>
  </r>
  <r>
    <s v="PA"/>
    <x v="6"/>
    <x v="0"/>
    <x v="1"/>
    <n v="-70.941913"/>
    <n v="-53.183109999999999"/>
    <n v="733.37664800000005"/>
    <n v="1"/>
    <x v="1"/>
    <x v="1"/>
    <n v="0.2"/>
    <n v="1"/>
    <m/>
  </r>
  <r>
    <s v="PA"/>
    <x v="6"/>
    <x v="0"/>
    <x v="2"/>
    <n v="-70.936698000000007"/>
    <n v="-53.179186000000001"/>
    <n v="1341.903442"/>
    <n v="1"/>
    <x v="0"/>
    <x v="1"/>
    <n v="0"/>
    <n v="1"/>
    <m/>
  </r>
  <r>
    <s v="PA"/>
    <x v="6"/>
    <x v="0"/>
    <x v="3"/>
    <n v="-70.937127000000004"/>
    <n v="-53.176153999999997"/>
    <n v="1813.2917480000001"/>
    <n v="1"/>
    <x v="0"/>
    <x v="1"/>
    <n v="0"/>
    <n v="1"/>
    <m/>
  </r>
  <r>
    <s v="PA"/>
    <x v="6"/>
    <x v="0"/>
    <x v="4"/>
    <n v="-70.926174000000003"/>
    <n v="-53.176212"/>
    <n v="2836.303711"/>
    <n v="1"/>
    <x v="0"/>
    <x v="1"/>
    <n v="0"/>
    <n v="1"/>
    <m/>
  </r>
  <r>
    <s v="PA"/>
    <x v="6"/>
    <x v="0"/>
    <x v="5"/>
    <n v="-70.922838999999996"/>
    <n v="-53.176451999999998"/>
    <n v="3134.4633789999998"/>
    <n v="1"/>
    <x v="0"/>
    <x v="1"/>
    <n v="0"/>
    <n v="1"/>
    <m/>
  </r>
  <r>
    <s v="PA"/>
    <x v="6"/>
    <x v="0"/>
    <x v="6"/>
    <n v="-70.924901000000006"/>
    <n v="-53.175353000000001"/>
    <n v="3346.655029"/>
    <n v="1"/>
    <x v="0"/>
    <x v="1"/>
    <n v="0"/>
    <n v="1"/>
    <m/>
  </r>
  <r>
    <s v="PA"/>
    <x v="6"/>
    <x v="0"/>
    <x v="7"/>
    <n v="-70.919298999999995"/>
    <n v="-53.166190999999998"/>
    <n v="4637.0336909999996"/>
    <n v="1"/>
    <x v="0"/>
    <x v="1"/>
    <n v="0"/>
    <n v="1"/>
    <m/>
  </r>
  <r>
    <s v="PA"/>
    <x v="6"/>
    <x v="0"/>
    <x v="8"/>
    <n v="-70.913197999999994"/>
    <n v="-53.165500999999999"/>
    <n v="5222.8046880000002"/>
    <n v="1"/>
    <x v="0"/>
    <x v="1"/>
    <n v="0"/>
    <n v="1"/>
    <m/>
  </r>
  <r>
    <s v="PA"/>
    <x v="6"/>
    <x v="0"/>
    <x v="9"/>
    <n v="-70.905153999999996"/>
    <n v="-53.160862999999999"/>
    <n v="6125.8505859999996"/>
    <n v="1"/>
    <x v="0"/>
    <x v="1"/>
    <n v="0"/>
    <n v="1"/>
    <m/>
  </r>
  <r>
    <s v="PA"/>
    <x v="6"/>
    <x v="0"/>
    <x v="10"/>
    <n v="-70.897914999999998"/>
    <n v="-53.16169"/>
    <n v="6766.7104490000002"/>
    <n v="1"/>
    <x v="1"/>
    <x v="1"/>
    <n v="0.7"/>
    <n v="1"/>
    <m/>
  </r>
  <r>
    <s v="PA"/>
    <x v="6"/>
    <x v="0"/>
    <x v="11"/>
    <n v="-70.888294999999999"/>
    <n v="-53.153041000000002"/>
    <n v="7945.7197269999997"/>
    <n v="1"/>
    <x v="0"/>
    <x v="1"/>
    <n v="0"/>
    <n v="1"/>
    <m/>
  </r>
  <r>
    <s v="PA"/>
    <x v="6"/>
    <x v="0"/>
    <x v="12"/>
    <n v="-70.884735000000006"/>
    <n v="-53.147728999999998"/>
    <n v="8694.7890630000002"/>
    <n v="1"/>
    <x v="0"/>
    <x v="1"/>
    <n v="0"/>
    <n v="1"/>
    <m/>
  </r>
  <r>
    <s v="PA"/>
    <x v="6"/>
    <x v="0"/>
    <x v="13"/>
    <n v="-70.885903999999996"/>
    <n v="-53.143515999999998"/>
    <n v="9362.6894530000009"/>
    <n v="1"/>
    <x v="0"/>
    <x v="1"/>
    <n v="0"/>
    <n v="1"/>
    <m/>
  </r>
  <r>
    <s v="PA"/>
    <x v="6"/>
    <x v="0"/>
    <x v="14"/>
    <n v="-70.877157999999994"/>
    <n v="-53.140497000000003"/>
    <n v="10167.613281"/>
    <n v="1"/>
    <x v="0"/>
    <x v="1"/>
    <n v="0"/>
    <n v="1"/>
    <m/>
  </r>
  <r>
    <s v="PA"/>
    <x v="6"/>
    <x v="0"/>
    <x v="15"/>
    <n v="-70.877280999999996"/>
    <n v="-53.131211"/>
    <n v="11575.594727"/>
    <n v="1"/>
    <x v="1"/>
    <x v="1"/>
    <n v="0.1"/>
    <n v="1"/>
    <m/>
  </r>
  <r>
    <s v="PA"/>
    <x v="6"/>
    <x v="0"/>
    <x v="16"/>
    <n v="-70.881956000000002"/>
    <n v="-53.123857000000001"/>
    <n v="12807.237305000001"/>
    <n v="1"/>
    <x v="0"/>
    <x v="1"/>
    <n v="0"/>
    <n v="1"/>
    <m/>
  </r>
  <r>
    <s v="PA"/>
    <x v="6"/>
    <x v="1"/>
    <x v="0"/>
    <n v="-70.884585999999999"/>
    <n v="-53.124060999999998"/>
    <n v="130.010895"/>
    <n v="1"/>
    <x v="0"/>
    <x v="0"/>
    <n v="0"/>
    <n v="1"/>
    <m/>
  </r>
  <r>
    <s v="PA"/>
    <x v="6"/>
    <x v="1"/>
    <x v="1"/>
    <n v="-70.877617999999998"/>
    <n v="-53.128166"/>
    <n v="832.78363000000002"/>
    <n v="1"/>
    <x v="1"/>
    <x v="1"/>
    <n v="0.2"/>
    <n v="1"/>
    <m/>
  </r>
  <r>
    <s v="PA"/>
    <x v="6"/>
    <x v="1"/>
    <x v="2"/>
    <n v="-70.878917999999999"/>
    <n v="-53.131627999999999"/>
    <n v="1396.03772"/>
    <n v="1"/>
    <x v="0"/>
    <x v="1"/>
    <n v="0"/>
    <n v="1"/>
    <m/>
  </r>
  <r>
    <s v="PA"/>
    <x v="6"/>
    <x v="1"/>
    <x v="3"/>
    <n v="-70.881089000000003"/>
    <n v="-53.140489000000002"/>
    <n v="2691.9621579999998"/>
    <n v="1"/>
    <x v="0"/>
    <x v="1"/>
    <n v="0"/>
    <n v="1"/>
    <m/>
  </r>
  <r>
    <s v="PA"/>
    <x v="6"/>
    <x v="1"/>
    <x v="4"/>
    <n v="-70.885903999999996"/>
    <n v="-53.143515999999998"/>
    <n v="3191.3549800000001"/>
    <n v="1"/>
    <x v="0"/>
    <x v="1"/>
    <n v="0"/>
    <n v="1"/>
    <m/>
  </r>
  <r>
    <s v="PA"/>
    <x v="6"/>
    <x v="1"/>
    <x v="5"/>
    <n v="-70.889965000000004"/>
    <n v="-53.152645"/>
    <n v="4509.0253910000001"/>
    <n v="1"/>
    <x v="0"/>
    <x v="1"/>
    <n v="0"/>
    <n v="1"/>
    <m/>
  </r>
  <r>
    <s v="PA"/>
    <x v="6"/>
    <x v="1"/>
    <x v="6"/>
    <n v="-70.901122000000001"/>
    <n v="-53.156621000000001"/>
    <n v="5669.4770509999998"/>
    <n v="1"/>
    <x v="1"/>
    <x v="1"/>
    <n v="0.7"/>
    <n v="1"/>
    <m/>
  </r>
  <r>
    <s v="PA"/>
    <x v="6"/>
    <x v="1"/>
    <x v="7"/>
    <n v="-70.915227999999999"/>
    <n v="-53.164383999999998"/>
    <n v="7241.0664059999999"/>
    <n v="1"/>
    <x v="0"/>
    <x v="1"/>
    <n v="0"/>
    <n v="1"/>
    <m/>
  </r>
  <r>
    <s v="PA"/>
    <x v="6"/>
    <x v="1"/>
    <x v="8"/>
    <n v="-70.924361000000005"/>
    <n v="-53.170473000000001"/>
    <n v="8294.65625"/>
    <n v="1"/>
    <x v="0"/>
    <x v="1"/>
    <n v="0"/>
    <n v="1"/>
    <m/>
  </r>
  <r>
    <s v="PA"/>
    <x v="6"/>
    <x v="1"/>
    <x v="9"/>
    <n v="-70.924886000000001"/>
    <n v="-53.175359"/>
    <n v="9026.1074219999991"/>
    <n v="1"/>
    <x v="0"/>
    <x v="1"/>
    <n v="0"/>
    <n v="1"/>
    <m/>
  </r>
  <r>
    <s v="PA"/>
    <x v="6"/>
    <x v="1"/>
    <x v="10"/>
    <n v="-70.926177999999993"/>
    <n v="-53.176211000000002"/>
    <n v="9535.5390630000002"/>
    <n v="1"/>
    <x v="0"/>
    <x v="1"/>
    <n v="0"/>
    <n v="1"/>
    <m/>
  </r>
  <r>
    <s v="PA"/>
    <x v="6"/>
    <x v="1"/>
    <x v="11"/>
    <n v="-70.932624000000004"/>
    <n v="-53.175750999999998"/>
    <n v="10122.171875"/>
    <n v="1"/>
    <x v="0"/>
    <x v="1"/>
    <n v="0"/>
    <n v="1"/>
    <m/>
  </r>
  <r>
    <s v="PA"/>
    <x v="6"/>
    <x v="1"/>
    <x v="12"/>
    <n v="-70.937137000000007"/>
    <n v="-53.176163000000003"/>
    <n v="10553.573242"/>
    <n v="1"/>
    <x v="0"/>
    <x v="1"/>
    <n v="0"/>
    <n v="1"/>
    <m/>
  </r>
  <r>
    <s v="PA"/>
    <x v="6"/>
    <x v="1"/>
    <x v="13"/>
    <n v="-70.939553000000004"/>
    <n v="-53.181811000000003"/>
    <n v="11372.736328000001"/>
    <n v="1"/>
    <x v="1"/>
    <x v="1"/>
    <n v="0.1"/>
    <n v="1"/>
    <m/>
  </r>
  <r>
    <s v="PA"/>
    <x v="6"/>
    <x v="1"/>
    <x v="14"/>
    <n v="-70.942715000000007"/>
    <n v="-53.183566999999996"/>
    <n v="11722.389648"/>
    <n v="1"/>
    <x v="0"/>
    <x v="1"/>
    <n v="0"/>
    <n v="1"/>
    <m/>
  </r>
  <r>
    <s v="PA"/>
    <x v="6"/>
    <x v="1"/>
    <x v="15"/>
    <n v="-70.948877999999993"/>
    <n v="-53.181814000000003"/>
    <n v="12236.166992"/>
    <n v="1"/>
    <x v="0"/>
    <x v="1"/>
    <n v="0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4" cacheId="1" applyNumberFormats="0" applyBorderFormats="0" applyFontFormats="0" applyPatternFormats="0" applyAlignmentFormats="0" applyWidthHeightFormats="1" dataCaption="Valores" updatedVersion="4" minRefreshableVersion="3" useAutoFormatting="1" rowGrandTotals="0" colGrandTotals="0" itemPrintTitles="1" createdVersion="5" indent="0" compact="0" compactData="0" multipleFieldFilters="0">
  <location ref="A42:C56" firstHeaderRow="1" firstDataRow="1" firstDataCol="2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4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</rowItems>
  <colItems count="1">
    <i/>
  </colItems>
  <dataFields count="1">
    <dataField name="Cuenta de Correlativo Punto de Control" fld="3" subtotal="count" baseField="2" baseItem="1"/>
  </dataFields>
  <formats count="12">
    <format dxfId="17">
      <pivotArea type="all" dataOnly="0" outline="0" fieldPosition="0"/>
    </format>
    <format dxfId="16">
      <pivotArea field="1" type="button" dataOnly="0" labelOnly="1" outline="0" axis="axisRow" fieldPosition="0"/>
    </format>
    <format dxfId="15">
      <pivotArea field="2" type="button" dataOnly="0" labelOnly="1" outline="0" axis="axisRow" fieldPosition="1"/>
    </format>
    <format dxfId="14">
      <pivotArea field="3" type="button" dataOnly="0" labelOnly="1" outline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11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10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9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8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7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6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F3:H17" firstHeaderRow="1" firstDataRow="1" firstDataCol="3"/>
  <pivotFields count="8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formats count="26">
    <format dxfId="43">
      <pivotArea type="all" dataOnly="0" outline="0" fieldPosition="0"/>
    </format>
    <format dxfId="42">
      <pivotArea field="1" type="button" dataOnly="0" labelOnly="1" outline="0" axis="axisRow" fieldPosition="0"/>
    </format>
    <format dxfId="41">
      <pivotArea field="2" type="button" dataOnly="0" labelOnly="1" outline="0" axis="axisRow" fieldPosition="1"/>
    </format>
    <format dxfId="40">
      <pivotArea field="3" type="button" dataOnly="0" labelOnly="1" outline="0" axis="axisRow" fieldPosition="2"/>
    </format>
    <format dxfId="39">
      <pivotArea dataOnly="0" labelOnly="1" outline="0" fieldPosition="0">
        <references count="1">
          <reference field="1" count="0"/>
        </references>
      </pivotArea>
    </format>
    <format dxfId="38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37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36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35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34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33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32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3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0"/>
        </references>
      </pivotArea>
    </format>
    <format dxfId="3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0"/>
        </references>
      </pivotArea>
    </format>
    <format dxfId="2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0"/>
        </references>
      </pivotArea>
    </format>
    <format dxfId="2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0"/>
        </references>
      </pivotArea>
    </format>
    <format dxfId="2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0"/>
        </references>
      </pivotArea>
    </format>
    <format dxfId="2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0"/>
        </references>
      </pivotArea>
    </format>
    <format dxfId="2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0"/>
        </references>
      </pivotArea>
    </format>
    <format dxfId="24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0"/>
        </references>
      </pivotArea>
    </format>
    <format dxfId="2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0"/>
        </references>
      </pivotArea>
    </format>
    <format dxfId="22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0"/>
        </references>
      </pivotArea>
    </format>
    <format dxfId="21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0"/>
        </references>
      </pivotArea>
    </format>
    <format dxfId="2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0"/>
        </references>
      </pivotArea>
    </format>
    <format dxfId="1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0"/>
        </references>
      </pivotArea>
    </format>
    <format dxfId="1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3:C17" firstHeaderRow="1" firstDataRow="1" firstDataCol="3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3"/>
  </rowFields>
  <rowItems count="14">
    <i>
      <x/>
      <x/>
      <x/>
    </i>
    <i r="1">
      <x v="1"/>
      <x/>
    </i>
    <i>
      <x v="1"/>
      <x/>
      <x/>
    </i>
    <i r="1">
      <x v="1"/>
      <x/>
    </i>
    <i>
      <x v="2"/>
      <x/>
      <x/>
    </i>
    <i r="1">
      <x v="1"/>
      <x/>
    </i>
    <i>
      <x v="3"/>
      <x/>
      <x/>
    </i>
    <i r="1">
      <x v="1"/>
      <x/>
    </i>
    <i>
      <x v="4"/>
      <x/>
      <x/>
    </i>
    <i r="1">
      <x v="1"/>
      <x/>
    </i>
    <i>
      <x v="5"/>
      <x/>
      <x/>
    </i>
    <i r="1">
      <x v="1"/>
      <x/>
    </i>
    <i>
      <x v="6"/>
      <x/>
      <x/>
    </i>
    <i r="1">
      <x v="1"/>
      <x/>
    </i>
  </rowItems>
  <colItems count="1">
    <i/>
  </colItems>
  <pageFields count="1">
    <pageField fld="9" item="1" hier="-1"/>
  </pageFields>
  <formats count="26">
    <format dxfId="69">
      <pivotArea type="all" dataOnly="0" outline="0" fieldPosition="0"/>
    </format>
    <format dxfId="68">
      <pivotArea field="1" type="button" dataOnly="0" labelOnly="1" outline="0" axis="axisRow" fieldPosition="0"/>
    </format>
    <format dxfId="67">
      <pivotArea field="2" type="button" dataOnly="0" labelOnly="1" outline="0" axis="axisRow" fieldPosition="1"/>
    </format>
    <format dxfId="66">
      <pivotArea field="3" type="button" dataOnly="0" labelOnly="1" outline="0" axis="axisRow" fieldPosition="2"/>
    </format>
    <format dxfId="65">
      <pivotArea dataOnly="0" labelOnly="1" outline="0" fieldPosition="0">
        <references count="1">
          <reference field="1" count="0"/>
        </references>
      </pivotArea>
    </format>
    <format dxfId="64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63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62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61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60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59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58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  <format dxfId="5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6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5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53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2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5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5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9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"/>
          </reference>
          <reference field="3" count="1">
            <x v="0"/>
          </reference>
        </references>
      </pivotArea>
    </format>
    <format dxfId="4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0"/>
          </reference>
          <reference field="3" count="1">
            <x v="0"/>
          </reference>
        </references>
      </pivotArea>
    </format>
    <format dxfId="44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1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Tabla dinámica3" cacheId="1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5" indent="0" compact="0" compactData="0" multipleFieldFilters="0">
  <location ref="A23:D37" firstHeaderRow="0" firstDataRow="1" firstDataCol="2" rowPageCount="1" colPageCount="1"/>
  <pivotFields count="13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0"/>
        <item x="2"/>
        <item x="4"/>
        <item x="6"/>
        <item x="1"/>
        <item x="3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4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</rowItems>
  <colFields count="1">
    <field x="-2"/>
  </colFields>
  <colItems count="2">
    <i>
      <x/>
    </i>
    <i i="1">
      <x v="1"/>
    </i>
  </colItems>
  <pageFields count="1">
    <pageField fld="8" item="1" hier="-1"/>
  </pageFields>
  <dataFields count="2">
    <dataField name="Cuenta de Correlativo Punto de Control" fld="3" subtotal="count" baseField="2" baseItem="0"/>
    <dataField name="Suma de Ponderador ICR" fld="10" baseField="0" baseItem="0"/>
  </dataFields>
  <formats count="12">
    <format dxfId="81">
      <pivotArea type="all" dataOnly="0" outline="0" fieldPosition="0"/>
    </format>
    <format dxfId="80">
      <pivotArea field="1" type="button" dataOnly="0" labelOnly="1" outline="0" axis="axisRow" fieldPosition="0"/>
    </format>
    <format dxfId="79">
      <pivotArea field="2" type="button" dataOnly="0" labelOnly="1" outline="0" axis="axisRow" fieldPosition="1"/>
    </format>
    <format dxfId="78">
      <pivotArea field="3" type="button" dataOnly="0" labelOnly="1" outline="0"/>
    </format>
    <format dxfId="77">
      <pivotArea dataOnly="0" labelOnly="1" outline="0" fieldPosition="0">
        <references count="1">
          <reference field="1" count="0"/>
        </references>
      </pivotArea>
    </format>
    <format dxfId="76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75">
      <pivotArea dataOnly="0" labelOnly="1" outline="0" fieldPosition="0">
        <references count="2">
          <reference field="1" count="1" selected="0">
            <x v="1"/>
          </reference>
          <reference field="2" count="0"/>
        </references>
      </pivotArea>
    </format>
    <format dxfId="74">
      <pivotArea dataOnly="0" labelOnly="1" outline="0" fieldPosition="0">
        <references count="2">
          <reference field="1" count="1" selected="0">
            <x v="2"/>
          </reference>
          <reference field="2" count="0"/>
        </references>
      </pivotArea>
    </format>
    <format dxfId="73">
      <pivotArea dataOnly="0" labelOnly="1" outline="0" fieldPosition="0">
        <references count="2">
          <reference field="1" count="1" selected="0">
            <x v="3"/>
          </reference>
          <reference field="2" count="0"/>
        </references>
      </pivotArea>
    </format>
    <format dxfId="72">
      <pivotArea dataOnly="0" labelOnly="1" outline="0" fieldPosition="0">
        <references count="2">
          <reference field="1" count="1" selected="0">
            <x v="4"/>
          </reference>
          <reference field="2" count="0"/>
        </references>
      </pivotArea>
    </format>
    <format dxfId="71">
      <pivotArea dataOnly="0" labelOnly="1" outline="0" fieldPosition="0">
        <references count="2">
          <reference field="1" count="1" selected="0">
            <x v="5"/>
          </reference>
          <reference field="2" count="0"/>
        </references>
      </pivotArea>
    </format>
    <format dxfId="70">
      <pivotArea dataOnly="0" labelOnly="1" outline="0" fieldPosition="0">
        <references count="2">
          <reference field="1" count="1" selected="0">
            <x v="6"/>
          </reference>
          <reference field="2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Tabla1" displayName="Tabla1" ref="A11:M215" headerRowDxfId="99" dataDxfId="97" headerRowBorderDxfId="98" tableBorderDxfId="96" totalsRowBorderDxfId="95">
  <autoFilter ref="A11:M215">
    <filterColumn colId="4">
      <colorFilter dxfId="0"/>
    </filterColumn>
  </autoFilter>
  <sortState ref="A12:M213">
    <sortCondition ref="B11:B213"/>
  </sortState>
  <tableColumns count="13">
    <tableColumn id="1" name="Unidad de Negocio" dataDxfId="94"/>
    <tableColumn id="2" name="Servicio" dataDxfId="93"/>
    <tableColumn id="3" name="Sentido" dataDxfId="92"/>
    <tableColumn id="4" name="Correlativo Punto de Control" dataDxfId="91"/>
    <tableColumn id="5" name="Longitud" dataDxfId="90"/>
    <tableColumn id="6" name="Latitud" dataDxfId="89"/>
    <tableColumn id="7" name="Distancia al origen" dataDxfId="88"/>
    <tableColumn id="8" name="Seguimiento" dataDxfId="87"/>
    <tableColumn id="9" name="ICR" dataDxfId="86"/>
    <tableColumn id="10" name="IP" dataDxfId="85"/>
    <tableColumn id="11" name="Ponderador ICR" dataDxfId="84"/>
    <tableColumn id="12" name="Punto Urbano" dataDxfId="83"/>
    <tableColumn id="13" name="Referencia de Punto de Control" dataDxfId="8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:M11" totalsRowShown="0">
  <autoFilter ref="A1:M11"/>
  <tableColumns count="13">
    <tableColumn id="1" name="Unidad de Negocio"/>
    <tableColumn id="2" name="Servicio"/>
    <tableColumn id="3" name="Sentido"/>
    <tableColumn id="4" name="Correlativo Punto de Control"/>
    <tableColumn id="5" name="Longitud"/>
    <tableColumn id="6" name="Latitud"/>
    <tableColumn id="7" name="Distancia al origen"/>
    <tableColumn id="8" name="Seguimiento" dataDxfId="5"/>
    <tableColumn id="9" name="ICR" dataDxfId="4"/>
    <tableColumn id="10" name="IP" dataDxfId="3"/>
    <tableColumn id="11" name="Ponderador ICR" dataDxfId="2"/>
    <tableColumn id="12" name="Punto Urbano" dataDxfId="1"/>
    <tableColumn id="13" name="Referencia de Punto de Contro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4.bin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workbookViewId="0">
      <selection activeCell="I21" sqref="I21"/>
    </sheetView>
  </sheetViews>
  <sheetFormatPr baseColWidth="10" defaultRowHeight="16.5" x14ac:dyDescent="0.3"/>
  <cols>
    <col min="1" max="1" width="3.28515625" customWidth="1"/>
    <col min="2" max="2" width="23.42578125" style="12" customWidth="1"/>
    <col min="3" max="4" width="20" style="15" customWidth="1"/>
    <col min="5" max="5" width="17" style="15" customWidth="1"/>
    <col min="6" max="6" width="12.28515625" style="15" customWidth="1"/>
    <col min="7" max="7" width="22.42578125" style="15" bestFit="1" customWidth="1"/>
    <col min="8" max="9" width="21.85546875" style="12" customWidth="1"/>
    <col min="10" max="10" width="8.140625" style="12" customWidth="1"/>
    <col min="11" max="16384" width="11.42578125" style="12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customFormat="1" ht="15" x14ac:dyDescent="0.25"/>
    <row r="4" spans="1:10" ht="81" customHeight="1" x14ac:dyDescent="0.3">
      <c r="B4" s="74" t="str">
        <f>+D8&amp;"_"&amp;D9&amp;"_"&amp;D10&amp;"_"&amp;D11&amp;"_"&amp;D13&amp;"_"&amp;E16&amp;"_A5_"&amp;D12</f>
        <v>PO_XII_PUNTA ARENAS_PA_2017_5_A5_1</v>
      </c>
      <c r="C4" s="74"/>
      <c r="D4" s="74"/>
      <c r="E4" s="74"/>
      <c r="F4" s="74"/>
      <c r="G4" s="74"/>
      <c r="H4" s="74"/>
      <c r="I4" s="74"/>
      <c r="J4" s="74"/>
    </row>
    <row r="5" spans="1:10" s="14" customFormat="1" ht="15.75" x14ac:dyDescent="0.3">
      <c r="A5" s="13"/>
      <c r="B5"/>
      <c r="C5"/>
      <c r="D5"/>
      <c r="E5"/>
      <c r="F5"/>
      <c r="G5"/>
      <c r="H5"/>
      <c r="I5"/>
      <c r="J5"/>
    </row>
    <row r="6" spans="1:10" x14ac:dyDescent="0.3">
      <c r="B6"/>
      <c r="C6"/>
      <c r="D6"/>
      <c r="E6"/>
      <c r="F6"/>
      <c r="G6"/>
      <c r="H6"/>
      <c r="I6"/>
      <c r="J6"/>
    </row>
    <row r="7" spans="1:10" ht="30.75" customHeight="1" x14ac:dyDescent="0.3">
      <c r="B7" s="69" t="s">
        <v>25</v>
      </c>
      <c r="C7" s="69"/>
      <c r="D7" s="70" t="s">
        <v>43</v>
      </c>
      <c r="E7" s="71"/>
      <c r="F7"/>
      <c r="G7" s="12"/>
      <c r="I7"/>
    </row>
    <row r="8" spans="1:10" customFormat="1" x14ac:dyDescent="0.3">
      <c r="B8" s="69" t="s">
        <v>26</v>
      </c>
      <c r="C8" s="69"/>
      <c r="D8" s="70" t="s">
        <v>27</v>
      </c>
      <c r="E8" s="71"/>
      <c r="G8" s="12"/>
      <c r="H8" s="12"/>
    </row>
    <row r="9" spans="1:10" customFormat="1" x14ac:dyDescent="0.3">
      <c r="B9" s="69" t="s">
        <v>20</v>
      </c>
      <c r="C9" s="69"/>
      <c r="D9" s="70" t="s">
        <v>44</v>
      </c>
      <c r="E9" s="71"/>
    </row>
    <row r="10" spans="1:10" customFormat="1" x14ac:dyDescent="0.3">
      <c r="B10" s="69" t="s">
        <v>28</v>
      </c>
      <c r="C10" s="69"/>
      <c r="D10" s="70" t="s">
        <v>45</v>
      </c>
      <c r="E10" s="71"/>
    </row>
    <row r="11" spans="1:10" x14ac:dyDescent="0.3">
      <c r="B11" s="69" t="s">
        <v>21</v>
      </c>
      <c r="C11" s="69"/>
      <c r="D11" s="72" t="s">
        <v>48</v>
      </c>
      <c r="E11" s="73"/>
    </row>
    <row r="12" spans="1:10" x14ac:dyDescent="0.3">
      <c r="B12" s="69" t="s">
        <v>34</v>
      </c>
      <c r="C12" s="69"/>
      <c r="D12" s="72">
        <v>1</v>
      </c>
      <c r="E12" s="73"/>
    </row>
    <row r="13" spans="1:10" x14ac:dyDescent="0.3">
      <c r="B13" s="69" t="s">
        <v>37</v>
      </c>
      <c r="C13" s="69"/>
      <c r="D13" s="72">
        <v>2017</v>
      </c>
      <c r="E13" s="73"/>
    </row>
    <row r="15" spans="1:10" s="20" customFormat="1" ht="36" customHeight="1" x14ac:dyDescent="0.3">
      <c r="A15" s="19"/>
      <c r="B15" s="21" t="s">
        <v>19</v>
      </c>
      <c r="C15" s="21" t="s">
        <v>35</v>
      </c>
      <c r="D15" s="21" t="s">
        <v>36</v>
      </c>
      <c r="E15" s="21" t="s">
        <v>33</v>
      </c>
      <c r="F15" s="15"/>
      <c r="G15" s="15"/>
      <c r="H15" s="12"/>
    </row>
    <row r="16" spans="1:10" x14ac:dyDescent="0.3">
      <c r="B16" s="18" t="s">
        <v>63</v>
      </c>
      <c r="C16" s="57">
        <v>42795</v>
      </c>
      <c r="D16" s="57">
        <v>42916</v>
      </c>
      <c r="E16" s="22">
        <v>5</v>
      </c>
    </row>
    <row r="17" spans="2:6" x14ac:dyDescent="0.3">
      <c r="B17" s="15"/>
    </row>
    <row r="19" spans="2:6" ht="16.5" customHeight="1" x14ac:dyDescent="0.3"/>
    <row r="20" spans="2:6" ht="23.25" customHeight="1" x14ac:dyDescent="0.3"/>
    <row r="21" spans="2:6" x14ac:dyDescent="0.3">
      <c r="B21" s="16" t="s">
        <v>22</v>
      </c>
      <c r="C21" s="75" t="s">
        <v>46</v>
      </c>
      <c r="D21" s="75"/>
      <c r="E21" s="75"/>
      <c r="F21" s="75"/>
    </row>
    <row r="22" spans="2:6" x14ac:dyDescent="0.3">
      <c r="B22" s="16" t="s">
        <v>24</v>
      </c>
      <c r="C22" s="75" t="s">
        <v>47</v>
      </c>
      <c r="D22" s="75"/>
      <c r="E22" s="75"/>
      <c r="F22" s="75"/>
    </row>
  </sheetData>
  <mergeCells count="17">
    <mergeCell ref="C22:F22"/>
    <mergeCell ref="C21:F21"/>
    <mergeCell ref="B13:C13"/>
    <mergeCell ref="D13:E13"/>
    <mergeCell ref="B4:J4"/>
    <mergeCell ref="B8:C8"/>
    <mergeCell ref="D8:E8"/>
    <mergeCell ref="B9:C9"/>
    <mergeCell ref="D9:E9"/>
    <mergeCell ref="B7:C7"/>
    <mergeCell ref="D7:E7"/>
    <mergeCell ref="B10:C10"/>
    <mergeCell ref="D10:E10"/>
    <mergeCell ref="B11:C11"/>
    <mergeCell ref="D11:E11"/>
    <mergeCell ref="B12:C12"/>
    <mergeCell ref="D12:E12"/>
  </mergeCells>
  <printOptions horizontalCentered="1"/>
  <pageMargins left="0.70866141732283472" right="0.70866141732283472" top="0.74803149606299213" bottom="0.74803149606299213" header="0.31496062992125984" footer="0.31496062992125984"/>
  <pageSetup paperSize="16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E215"/>
  <sheetViews>
    <sheetView topLeftCell="A11" zoomScale="85" zoomScaleNormal="85" workbookViewId="0">
      <selection activeCell="L12" sqref="L12"/>
    </sheetView>
  </sheetViews>
  <sheetFormatPr baseColWidth="10" defaultColWidth="20.42578125" defaultRowHeight="14.25" customHeight="1" x14ac:dyDescent="0.2"/>
  <cols>
    <col min="1" max="1" width="12.85546875" style="2" customWidth="1"/>
    <col min="2" max="2" width="7.85546875" style="2" bestFit="1" customWidth="1"/>
    <col min="3" max="3" width="3.28515625" style="2" bestFit="1" customWidth="1"/>
    <col min="4" max="4" width="5.7109375" style="2" bestFit="1" customWidth="1"/>
    <col min="5" max="6" width="9.140625" style="2" bestFit="1" customWidth="1"/>
    <col min="7" max="7" width="8.7109375" style="2" bestFit="1" customWidth="1"/>
    <col min="8" max="10" width="3.28515625" style="2" bestFit="1" customWidth="1"/>
    <col min="11" max="11" width="3.5703125" style="2" bestFit="1" customWidth="1"/>
    <col min="12" max="12" width="3.28515625" style="2" bestFit="1" customWidth="1"/>
    <col min="13" max="13" width="37.85546875" style="3" customWidth="1"/>
    <col min="14" max="14" width="7" style="2" customWidth="1"/>
    <col min="15" max="15" width="9.5703125" style="2" customWidth="1"/>
    <col min="16" max="16" width="10.140625" style="2" customWidth="1"/>
    <col min="17" max="18" width="10.28515625" style="2" customWidth="1"/>
    <col min="19" max="21" width="8.28515625" style="2" customWidth="1"/>
    <col min="22" max="23" width="10.28515625" style="2" customWidth="1"/>
    <col min="24" max="24" width="11.5703125" style="2" customWidth="1"/>
    <col min="25" max="16384" width="20.42578125" style="2"/>
  </cols>
  <sheetData>
    <row r="1" spans="1:31" customFormat="1" ht="15" x14ac:dyDescent="0.25"/>
    <row r="2" spans="1:31" customFormat="1" ht="16.5" x14ac:dyDescent="0.25">
      <c r="A2" s="76" t="str">
        <f>"PUNTOS DE CONTROL DE LA UNIDAD DE NEGOCIO ("&amp;A7&amp;" - "&amp;C7&amp;")"</f>
        <v>PUNTOS DE CONTROL DE LA UNIDAD DE NEGOCIO (PA - NORMAL)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31" customFormat="1" ht="15" x14ac:dyDescent="0.25"/>
    <row r="4" spans="1:31" s="11" customFormat="1" ht="15" x14ac:dyDescent="0.25">
      <c r="A4" s="11" t="s">
        <v>32</v>
      </c>
    </row>
    <row r="5" spans="1:31" customFormat="1" ht="15" x14ac:dyDescent="0.25"/>
    <row r="6" spans="1:31" customFormat="1" ht="15" x14ac:dyDescent="0.25">
      <c r="A6" s="83" t="s">
        <v>13</v>
      </c>
      <c r="B6" s="84"/>
      <c r="C6" s="78" t="s">
        <v>29</v>
      </c>
      <c r="D6" s="78"/>
      <c r="E6" s="78"/>
      <c r="F6" s="77" t="s">
        <v>35</v>
      </c>
      <c r="G6" s="77" t="s">
        <v>23</v>
      </c>
      <c r="H6" s="78" t="s">
        <v>36</v>
      </c>
      <c r="I6" s="78"/>
      <c r="J6" s="78"/>
      <c r="K6" s="78"/>
      <c r="L6" s="78"/>
    </row>
    <row r="7" spans="1:31" customFormat="1" ht="15" x14ac:dyDescent="0.25">
      <c r="A7" s="85" t="str">
        <f>+TAPA!D11</f>
        <v>PA</v>
      </c>
      <c r="B7" s="86"/>
      <c r="C7" s="87" t="str">
        <f>+TAPA!B16</f>
        <v>NORMAL</v>
      </c>
      <c r="D7" s="87"/>
      <c r="E7" s="87"/>
      <c r="F7" s="79">
        <f>+TAPA!C16</f>
        <v>42795</v>
      </c>
      <c r="G7" s="79"/>
      <c r="H7" s="80">
        <f>+TAPA!D16</f>
        <v>42916</v>
      </c>
      <c r="I7" s="81"/>
      <c r="J7" s="81"/>
      <c r="K7" s="81"/>
      <c r="L7" s="82"/>
    </row>
    <row r="8" spans="1:31" customFormat="1" ht="15" x14ac:dyDescent="0.25"/>
    <row r="9" spans="1:31" s="11" customFormat="1" ht="15" x14ac:dyDescent="0.25">
      <c r="A9" s="11" t="s">
        <v>30</v>
      </c>
    </row>
    <row r="10" spans="1:31" ht="14.25" customHeight="1" x14ac:dyDescent="0.2">
      <c r="L10" s="3"/>
      <c r="M10" s="2"/>
    </row>
    <row r="11" spans="1:31" s="1" customFormat="1" ht="99.75" customHeight="1" x14ac:dyDescent="0.2">
      <c r="A11" s="4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 t="s">
        <v>7</v>
      </c>
      <c r="I11" s="5" t="s">
        <v>8</v>
      </c>
      <c r="J11" s="5" t="s">
        <v>9</v>
      </c>
      <c r="K11" s="5" t="s">
        <v>10</v>
      </c>
      <c r="L11" s="5" t="s">
        <v>11</v>
      </c>
      <c r="M11" s="6" t="s">
        <v>12</v>
      </c>
      <c r="AE11" s="1" t="s">
        <v>78</v>
      </c>
    </row>
    <row r="12" spans="1:31" ht="14.25" customHeight="1" x14ac:dyDescent="0.2">
      <c r="A12" s="26" t="s">
        <v>48</v>
      </c>
      <c r="B12" s="50">
        <v>1</v>
      </c>
      <c r="C12" s="27">
        <v>0</v>
      </c>
      <c r="D12" s="27">
        <v>1</v>
      </c>
      <c r="E12" s="38">
        <v>-70.948784000000003</v>
      </c>
      <c r="F12" s="38">
        <v>-53.180667999999997</v>
      </c>
      <c r="G12" s="42">
        <v>100.354004</v>
      </c>
      <c r="H12" s="24">
        <v>1</v>
      </c>
      <c r="I12" s="24">
        <v>0</v>
      </c>
      <c r="J12" s="24">
        <v>1</v>
      </c>
      <c r="K12" s="34">
        <v>0</v>
      </c>
      <c r="L12" s="24">
        <v>1</v>
      </c>
      <c r="M12" s="28"/>
      <c r="X12" s="90"/>
      <c r="Y12" s="90"/>
      <c r="Z12" s="90"/>
      <c r="AA12" s="90"/>
      <c r="AB12" s="90"/>
      <c r="AC12" s="90"/>
      <c r="AD12" s="90"/>
      <c r="AE12" s="90">
        <f t="shared" ref="Y12:AE12" si="0">+W12-L12</f>
        <v>-1</v>
      </c>
    </row>
    <row r="13" spans="1:31" ht="14.25" customHeight="1" x14ac:dyDescent="0.2">
      <c r="A13" s="26" t="s">
        <v>48</v>
      </c>
      <c r="B13" s="50">
        <v>1</v>
      </c>
      <c r="C13" s="27">
        <v>0</v>
      </c>
      <c r="D13" s="27">
        <v>2</v>
      </c>
      <c r="E13" s="38">
        <v>-70.939492000000001</v>
      </c>
      <c r="F13" s="38">
        <v>-53.181755000000003</v>
      </c>
      <c r="G13" s="42">
        <v>901.11144999999999</v>
      </c>
      <c r="H13" s="24">
        <v>1</v>
      </c>
      <c r="I13" s="24">
        <v>1</v>
      </c>
      <c r="J13" s="24">
        <v>0</v>
      </c>
      <c r="K13" s="24">
        <v>0.2</v>
      </c>
      <c r="L13" s="24">
        <v>1</v>
      </c>
      <c r="M13" s="28"/>
      <c r="X13" s="90"/>
      <c r="Y13" s="90"/>
      <c r="Z13" s="90"/>
      <c r="AA13" s="90"/>
      <c r="AB13" s="90"/>
      <c r="AC13" s="90"/>
      <c r="AD13" s="90"/>
      <c r="AE13" s="90">
        <f t="shared" ref="AE13:AE76" si="1">+W13-L13</f>
        <v>-1</v>
      </c>
    </row>
    <row r="14" spans="1:31" ht="14.25" customHeight="1" x14ac:dyDescent="0.2">
      <c r="A14" s="26" t="s">
        <v>48</v>
      </c>
      <c r="B14" s="50">
        <v>1</v>
      </c>
      <c r="C14" s="27">
        <v>0</v>
      </c>
      <c r="D14" s="27">
        <v>3</v>
      </c>
      <c r="E14" s="38">
        <v>-70.946427</v>
      </c>
      <c r="F14" s="38">
        <v>-53.176796000000003</v>
      </c>
      <c r="G14" s="42">
        <v>1798.8824460000001</v>
      </c>
      <c r="H14" s="24">
        <v>1</v>
      </c>
      <c r="I14" s="24">
        <v>0</v>
      </c>
      <c r="J14" s="24">
        <v>0</v>
      </c>
      <c r="K14" s="34">
        <v>0</v>
      </c>
      <c r="L14" s="24">
        <v>1</v>
      </c>
      <c r="M14" s="28"/>
      <c r="X14" s="90"/>
      <c r="Y14" s="90"/>
      <c r="Z14" s="90"/>
      <c r="AA14" s="90"/>
      <c r="AB14" s="90"/>
      <c r="AC14" s="90"/>
      <c r="AD14" s="90"/>
      <c r="AE14" s="90">
        <f t="shared" si="1"/>
        <v>-1</v>
      </c>
    </row>
    <row r="15" spans="1:31" ht="14.25" customHeight="1" x14ac:dyDescent="0.2">
      <c r="A15" s="26" t="s">
        <v>48</v>
      </c>
      <c r="B15" s="50">
        <v>1</v>
      </c>
      <c r="C15" s="27">
        <v>0</v>
      </c>
      <c r="D15" s="27">
        <v>4</v>
      </c>
      <c r="E15" s="38">
        <v>-70.928118999999995</v>
      </c>
      <c r="F15" s="38">
        <v>-53.159770999999999</v>
      </c>
      <c r="G15" s="42">
        <v>4456.8071289999998</v>
      </c>
      <c r="H15" s="24">
        <v>1</v>
      </c>
      <c r="I15" s="24">
        <v>0</v>
      </c>
      <c r="J15" s="24">
        <v>0</v>
      </c>
      <c r="K15" s="34">
        <v>0</v>
      </c>
      <c r="L15" s="24">
        <v>1</v>
      </c>
      <c r="M15" s="28"/>
      <c r="X15" s="90"/>
      <c r="Y15" s="90"/>
      <c r="Z15" s="90"/>
      <c r="AA15" s="90"/>
      <c r="AB15" s="90"/>
      <c r="AC15" s="90"/>
      <c r="AD15" s="90"/>
      <c r="AE15" s="90">
        <f t="shared" si="1"/>
        <v>-1</v>
      </c>
    </row>
    <row r="16" spans="1:31" ht="14.25" customHeight="1" x14ac:dyDescent="0.2">
      <c r="A16" s="26" t="s">
        <v>48</v>
      </c>
      <c r="B16" s="50">
        <v>1</v>
      </c>
      <c r="C16" s="27">
        <v>0</v>
      </c>
      <c r="D16" s="27">
        <v>5</v>
      </c>
      <c r="E16" s="38">
        <v>-70.913197999999994</v>
      </c>
      <c r="F16" s="38">
        <v>-53.165500999999999</v>
      </c>
      <c r="G16" s="42">
        <v>5641.1914059999999</v>
      </c>
      <c r="H16" s="24">
        <v>1</v>
      </c>
      <c r="I16" s="24">
        <v>1</v>
      </c>
      <c r="J16" s="24">
        <v>0</v>
      </c>
      <c r="K16" s="24">
        <v>0.7</v>
      </c>
      <c r="L16" s="24">
        <v>1</v>
      </c>
      <c r="M16" s="28"/>
      <c r="X16" s="90"/>
      <c r="Y16" s="90"/>
      <c r="Z16" s="90"/>
      <c r="AA16" s="90"/>
      <c r="AB16" s="90"/>
      <c r="AC16" s="90"/>
      <c r="AD16" s="90"/>
      <c r="AE16" s="90">
        <f t="shared" si="1"/>
        <v>-1</v>
      </c>
    </row>
    <row r="17" spans="1:31" ht="14.25" customHeight="1" x14ac:dyDescent="0.2">
      <c r="A17" s="26" t="s">
        <v>48</v>
      </c>
      <c r="B17" s="50">
        <v>1</v>
      </c>
      <c r="C17" s="27">
        <v>0</v>
      </c>
      <c r="D17" s="27">
        <v>6</v>
      </c>
      <c r="E17" s="38">
        <v>-70.904088999999999</v>
      </c>
      <c r="F17" s="38">
        <v>-53.153092000000001</v>
      </c>
      <c r="G17" s="42">
        <v>7654.6162109999996</v>
      </c>
      <c r="H17" s="24">
        <v>1</v>
      </c>
      <c r="I17" s="24">
        <v>0</v>
      </c>
      <c r="J17" s="24">
        <v>0</v>
      </c>
      <c r="K17" s="34">
        <v>0</v>
      </c>
      <c r="L17" s="24">
        <v>1</v>
      </c>
      <c r="M17" s="28"/>
      <c r="X17" s="90"/>
      <c r="Y17" s="90"/>
      <c r="Z17" s="90"/>
      <c r="AA17" s="90"/>
      <c r="AB17" s="90"/>
      <c r="AC17" s="90"/>
      <c r="AD17" s="90"/>
      <c r="AE17" s="90">
        <f t="shared" si="1"/>
        <v>-1</v>
      </c>
    </row>
    <row r="18" spans="1:31" ht="14.25" customHeight="1" x14ac:dyDescent="0.2">
      <c r="A18" s="26" t="s">
        <v>48</v>
      </c>
      <c r="B18" s="50">
        <v>1</v>
      </c>
      <c r="C18" s="27">
        <v>0</v>
      </c>
      <c r="D18" s="27">
        <v>7</v>
      </c>
      <c r="E18" s="38">
        <v>-70.913047000000006</v>
      </c>
      <c r="F18" s="38">
        <v>-53.149650000000001</v>
      </c>
      <c r="G18" s="42">
        <v>8369.4638670000004</v>
      </c>
      <c r="H18" s="24">
        <v>1</v>
      </c>
      <c r="I18" s="24">
        <v>0</v>
      </c>
      <c r="J18" s="24">
        <v>0</v>
      </c>
      <c r="K18" s="34">
        <v>0</v>
      </c>
      <c r="L18" s="24">
        <v>1</v>
      </c>
      <c r="M18" s="28"/>
      <c r="X18" s="90"/>
      <c r="Y18" s="90"/>
      <c r="Z18" s="90"/>
      <c r="AA18" s="90"/>
      <c r="AB18" s="90"/>
      <c r="AC18" s="90"/>
      <c r="AD18" s="90"/>
      <c r="AE18" s="90">
        <f t="shared" si="1"/>
        <v>-1</v>
      </c>
    </row>
    <row r="19" spans="1:31" ht="14.25" customHeight="1" x14ac:dyDescent="0.2">
      <c r="A19" s="26" t="s">
        <v>48</v>
      </c>
      <c r="B19" s="50">
        <v>1</v>
      </c>
      <c r="C19" s="27">
        <v>0</v>
      </c>
      <c r="D19" s="27">
        <v>8</v>
      </c>
      <c r="E19" s="38">
        <v>-70.925194000000005</v>
      </c>
      <c r="F19" s="38">
        <v>-53.145696000000001</v>
      </c>
      <c r="G19" s="42">
        <v>9798.2978519999997</v>
      </c>
      <c r="H19" s="24">
        <v>1</v>
      </c>
      <c r="I19" s="24">
        <v>0</v>
      </c>
      <c r="J19" s="24">
        <v>0</v>
      </c>
      <c r="K19" s="34">
        <v>0</v>
      </c>
      <c r="L19" s="24">
        <v>1</v>
      </c>
      <c r="M19" s="28"/>
      <c r="X19" s="90"/>
      <c r="Y19" s="90"/>
      <c r="Z19" s="90"/>
      <c r="AA19" s="90"/>
      <c r="AB19" s="90"/>
      <c r="AC19" s="90"/>
      <c r="AD19" s="90"/>
      <c r="AE19" s="90">
        <f t="shared" si="1"/>
        <v>-1</v>
      </c>
    </row>
    <row r="20" spans="1:31" ht="14.25" customHeight="1" x14ac:dyDescent="0.2">
      <c r="A20" s="26" t="s">
        <v>48</v>
      </c>
      <c r="B20" s="50">
        <v>1</v>
      </c>
      <c r="C20" s="27">
        <v>0</v>
      </c>
      <c r="D20" s="27">
        <v>9</v>
      </c>
      <c r="E20" s="38">
        <v>-70.927581000000004</v>
      </c>
      <c r="F20" s="38">
        <v>-53.134599000000001</v>
      </c>
      <c r="G20" s="42">
        <v>11342.905273</v>
      </c>
      <c r="H20" s="24">
        <v>1</v>
      </c>
      <c r="I20" s="24">
        <v>0</v>
      </c>
      <c r="J20" s="24">
        <v>0</v>
      </c>
      <c r="K20" s="34">
        <v>0</v>
      </c>
      <c r="L20" s="24">
        <v>1</v>
      </c>
      <c r="M20" s="28"/>
      <c r="X20" s="90"/>
      <c r="Y20" s="90"/>
      <c r="Z20" s="90"/>
      <c r="AA20" s="90"/>
      <c r="AB20" s="90"/>
      <c r="AC20" s="90"/>
      <c r="AD20" s="90"/>
      <c r="AE20" s="90">
        <f t="shared" si="1"/>
        <v>-1</v>
      </c>
    </row>
    <row r="21" spans="1:31" ht="14.25" customHeight="1" x14ac:dyDescent="0.2">
      <c r="A21" s="26" t="s">
        <v>48</v>
      </c>
      <c r="B21" s="50">
        <v>1</v>
      </c>
      <c r="C21" s="27">
        <v>0</v>
      </c>
      <c r="D21" s="27">
        <v>10</v>
      </c>
      <c r="E21" s="38">
        <v>-70.911769000000007</v>
      </c>
      <c r="F21" s="38">
        <v>-53.133924</v>
      </c>
      <c r="G21" s="42">
        <v>12873.568359000001</v>
      </c>
      <c r="H21" s="24">
        <v>1</v>
      </c>
      <c r="I21" s="24">
        <v>0</v>
      </c>
      <c r="J21" s="24">
        <v>0</v>
      </c>
      <c r="K21" s="34">
        <v>0</v>
      </c>
      <c r="L21" s="24">
        <v>1</v>
      </c>
      <c r="M21" s="28"/>
      <c r="X21" s="90"/>
      <c r="Y21" s="90"/>
      <c r="Z21" s="90"/>
      <c r="AA21" s="90"/>
      <c r="AB21" s="90"/>
      <c r="AC21" s="90"/>
      <c r="AD21" s="90"/>
      <c r="AE21" s="90">
        <f t="shared" si="1"/>
        <v>-1</v>
      </c>
    </row>
    <row r="22" spans="1:31" ht="14.25" customHeight="1" x14ac:dyDescent="0.2">
      <c r="A22" s="26" t="s">
        <v>48</v>
      </c>
      <c r="B22" s="50">
        <v>1</v>
      </c>
      <c r="C22" s="27">
        <v>0</v>
      </c>
      <c r="D22" s="27">
        <v>11</v>
      </c>
      <c r="E22" s="38">
        <v>-70.907432999999997</v>
      </c>
      <c r="F22" s="38">
        <v>-53.131030000000003</v>
      </c>
      <c r="G22" s="42">
        <v>13307.360352</v>
      </c>
      <c r="H22" s="24">
        <v>1</v>
      </c>
      <c r="I22" s="24">
        <v>1</v>
      </c>
      <c r="J22" s="24">
        <v>0</v>
      </c>
      <c r="K22" s="24">
        <v>0.1</v>
      </c>
      <c r="L22" s="24">
        <v>1</v>
      </c>
      <c r="M22" s="28"/>
      <c r="X22" s="90"/>
      <c r="Y22" s="90"/>
      <c r="Z22" s="90"/>
      <c r="AA22" s="90"/>
      <c r="AB22" s="90"/>
      <c r="AC22" s="90"/>
      <c r="AD22" s="90"/>
      <c r="AE22" s="90">
        <f t="shared" si="1"/>
        <v>-1</v>
      </c>
    </row>
    <row r="23" spans="1:31" ht="14.25" customHeight="1" x14ac:dyDescent="0.2">
      <c r="A23" s="26" t="s">
        <v>48</v>
      </c>
      <c r="B23" s="50">
        <v>1</v>
      </c>
      <c r="C23" s="27">
        <v>0</v>
      </c>
      <c r="D23" s="27">
        <v>12</v>
      </c>
      <c r="E23" s="38">
        <v>-70.896404000000004</v>
      </c>
      <c r="F23" s="38">
        <v>-53.124020999999999</v>
      </c>
      <c r="G23" s="42">
        <v>14381.999023</v>
      </c>
      <c r="H23" s="24">
        <v>1</v>
      </c>
      <c r="I23" s="24">
        <v>0</v>
      </c>
      <c r="J23" s="24">
        <v>0</v>
      </c>
      <c r="K23" s="34">
        <v>0</v>
      </c>
      <c r="L23" s="24">
        <v>1</v>
      </c>
      <c r="M23" s="28"/>
      <c r="X23" s="90"/>
      <c r="Y23" s="90"/>
      <c r="Z23" s="90"/>
      <c r="AA23" s="90"/>
      <c r="AB23" s="90"/>
      <c r="AC23" s="90"/>
      <c r="AD23" s="90"/>
      <c r="AE23" s="90">
        <f t="shared" si="1"/>
        <v>-1</v>
      </c>
    </row>
    <row r="24" spans="1:31" ht="14.25" customHeight="1" x14ac:dyDescent="0.2">
      <c r="A24" s="26" t="s">
        <v>48</v>
      </c>
      <c r="B24" s="50">
        <v>1</v>
      </c>
      <c r="C24" s="27">
        <v>0</v>
      </c>
      <c r="D24" s="27">
        <v>13</v>
      </c>
      <c r="E24" s="38">
        <v>-70.898435000000006</v>
      </c>
      <c r="F24" s="38">
        <v>-53.122371000000001</v>
      </c>
      <c r="G24" s="42">
        <v>14655.899414</v>
      </c>
      <c r="H24" s="24">
        <v>1</v>
      </c>
      <c r="I24" s="24">
        <v>0</v>
      </c>
      <c r="J24" s="24">
        <v>0</v>
      </c>
      <c r="K24" s="34">
        <v>0</v>
      </c>
      <c r="L24" s="24">
        <v>1</v>
      </c>
      <c r="M24" s="28"/>
      <c r="X24" s="90"/>
      <c r="Y24" s="90"/>
      <c r="Z24" s="90"/>
      <c r="AA24" s="90"/>
      <c r="AB24" s="90"/>
      <c r="AC24" s="90"/>
      <c r="AD24" s="90"/>
      <c r="AE24" s="90">
        <f t="shared" si="1"/>
        <v>-1</v>
      </c>
    </row>
    <row r="25" spans="1:31" ht="14.25" customHeight="1" x14ac:dyDescent="0.2">
      <c r="A25" s="26" t="s">
        <v>48</v>
      </c>
      <c r="B25" s="50">
        <v>1</v>
      </c>
      <c r="C25" s="27">
        <v>1</v>
      </c>
      <c r="D25" s="27">
        <v>1</v>
      </c>
      <c r="E25" s="38">
        <v>-70.895625999999993</v>
      </c>
      <c r="F25" s="38">
        <v>-53.122993000000001</v>
      </c>
      <c r="G25" s="42">
        <v>204.61338799999999</v>
      </c>
      <c r="H25" s="24">
        <v>1</v>
      </c>
      <c r="I25" s="24">
        <v>0</v>
      </c>
      <c r="J25" s="24">
        <v>1</v>
      </c>
      <c r="K25" s="34">
        <v>0</v>
      </c>
      <c r="L25" s="24">
        <v>1</v>
      </c>
      <c r="M25" s="29"/>
      <c r="X25" s="90"/>
      <c r="Y25" s="90"/>
      <c r="Z25" s="90"/>
      <c r="AA25" s="90"/>
      <c r="AB25" s="90"/>
      <c r="AC25" s="90"/>
      <c r="AD25" s="90"/>
      <c r="AE25" s="90">
        <f t="shared" si="1"/>
        <v>-1</v>
      </c>
    </row>
    <row r="26" spans="1:31" ht="14.25" customHeight="1" x14ac:dyDescent="0.2">
      <c r="A26" s="26" t="s">
        <v>48</v>
      </c>
      <c r="B26" s="50">
        <v>1</v>
      </c>
      <c r="C26" s="27">
        <v>1</v>
      </c>
      <c r="D26" s="27">
        <v>2</v>
      </c>
      <c r="E26" s="38">
        <v>-70.899390999999994</v>
      </c>
      <c r="F26" s="38">
        <v>-53.12565</v>
      </c>
      <c r="G26" s="42">
        <v>620.57421899999997</v>
      </c>
      <c r="H26" s="24">
        <v>1</v>
      </c>
      <c r="I26" s="25">
        <v>1</v>
      </c>
      <c r="J26" s="24">
        <v>0</v>
      </c>
      <c r="K26" s="25">
        <v>0.2</v>
      </c>
      <c r="L26" s="24">
        <v>1</v>
      </c>
      <c r="M26" s="28"/>
      <c r="X26" s="90"/>
      <c r="Y26" s="90"/>
      <c r="Z26" s="90"/>
      <c r="AA26" s="90"/>
      <c r="AB26" s="90"/>
      <c r="AC26" s="90"/>
      <c r="AD26" s="90"/>
      <c r="AE26" s="90">
        <f t="shared" si="1"/>
        <v>-1</v>
      </c>
    </row>
    <row r="27" spans="1:31" ht="14.25" customHeight="1" x14ac:dyDescent="0.2">
      <c r="A27" s="26" t="s">
        <v>48</v>
      </c>
      <c r="B27" s="50">
        <v>1</v>
      </c>
      <c r="C27" s="27">
        <v>1</v>
      </c>
      <c r="D27" s="27">
        <v>3</v>
      </c>
      <c r="E27" s="38">
        <v>-70.921077999999994</v>
      </c>
      <c r="F27" s="38">
        <v>-53.136643999999997</v>
      </c>
      <c r="G27" s="42">
        <v>2712.3889159999999</v>
      </c>
      <c r="H27" s="24">
        <v>1</v>
      </c>
      <c r="I27" s="24">
        <v>0</v>
      </c>
      <c r="J27" s="24">
        <v>0</v>
      </c>
      <c r="K27" s="34">
        <v>0</v>
      </c>
      <c r="L27" s="24">
        <v>1</v>
      </c>
      <c r="M27" s="29"/>
      <c r="X27" s="90"/>
      <c r="Y27" s="90"/>
      <c r="Z27" s="90"/>
      <c r="AA27" s="90"/>
      <c r="AB27" s="90"/>
      <c r="AC27" s="90"/>
      <c r="AD27" s="90"/>
      <c r="AE27" s="90">
        <f t="shared" si="1"/>
        <v>-1</v>
      </c>
    </row>
    <row r="28" spans="1:31" ht="14.25" customHeight="1" x14ac:dyDescent="0.2">
      <c r="A28" s="26" t="s">
        <v>48</v>
      </c>
      <c r="B28" s="50">
        <v>1</v>
      </c>
      <c r="C28" s="27">
        <v>1</v>
      </c>
      <c r="D28" s="27">
        <v>4</v>
      </c>
      <c r="E28" s="38">
        <v>-70.927797999999996</v>
      </c>
      <c r="F28" s="38">
        <v>-53.134585000000001</v>
      </c>
      <c r="G28" s="42">
        <v>3410.3955080000001</v>
      </c>
      <c r="H28" s="24">
        <v>1</v>
      </c>
      <c r="I28" s="24">
        <v>0</v>
      </c>
      <c r="J28" s="24">
        <v>0</v>
      </c>
      <c r="K28" s="34">
        <v>0</v>
      </c>
      <c r="L28" s="24">
        <v>1</v>
      </c>
      <c r="M28" s="29"/>
      <c r="X28" s="90"/>
      <c r="Y28" s="90"/>
      <c r="Z28" s="90"/>
      <c r="AA28" s="90"/>
      <c r="AB28" s="90"/>
      <c r="AC28" s="90"/>
      <c r="AD28" s="90"/>
      <c r="AE28" s="90">
        <f t="shared" si="1"/>
        <v>-1</v>
      </c>
    </row>
    <row r="29" spans="1:31" ht="14.25" customHeight="1" x14ac:dyDescent="0.2">
      <c r="A29" s="26" t="s">
        <v>48</v>
      </c>
      <c r="B29" s="50">
        <v>1</v>
      </c>
      <c r="C29" s="27">
        <v>1</v>
      </c>
      <c r="D29" s="27">
        <v>5</v>
      </c>
      <c r="E29" s="38">
        <v>-70.925380000000004</v>
      </c>
      <c r="F29" s="38">
        <v>-53.145747999999998</v>
      </c>
      <c r="G29" s="42">
        <v>4965.2568359999996</v>
      </c>
      <c r="H29" s="24">
        <v>1</v>
      </c>
      <c r="I29" s="24">
        <v>0</v>
      </c>
      <c r="J29" s="24">
        <v>0</v>
      </c>
      <c r="K29" s="34">
        <v>0</v>
      </c>
      <c r="L29" s="24">
        <v>1</v>
      </c>
      <c r="M29" s="29"/>
      <c r="X29" s="90"/>
      <c r="Y29" s="90"/>
      <c r="Z29" s="90"/>
      <c r="AA29" s="90"/>
      <c r="AB29" s="90"/>
      <c r="AC29" s="90"/>
      <c r="AD29" s="90"/>
      <c r="AE29" s="90">
        <f t="shared" si="1"/>
        <v>-1</v>
      </c>
    </row>
    <row r="30" spans="1:31" ht="14.25" customHeight="1" x14ac:dyDescent="0.2">
      <c r="A30" s="26" t="s">
        <v>48</v>
      </c>
      <c r="B30" s="50">
        <v>1</v>
      </c>
      <c r="C30" s="27">
        <v>1</v>
      </c>
      <c r="D30" s="27">
        <v>6</v>
      </c>
      <c r="E30" s="38">
        <v>-70.917619000000002</v>
      </c>
      <c r="F30" s="38">
        <v>-53.150303999999998</v>
      </c>
      <c r="G30" s="42">
        <v>5956.3461909999996</v>
      </c>
      <c r="H30" s="24">
        <v>1</v>
      </c>
      <c r="I30" s="24">
        <v>0</v>
      </c>
      <c r="J30" s="24">
        <v>0</v>
      </c>
      <c r="K30" s="34">
        <v>0</v>
      </c>
      <c r="L30" s="24">
        <v>1</v>
      </c>
      <c r="M30" s="29"/>
      <c r="X30" s="90"/>
      <c r="Y30" s="90"/>
      <c r="Z30" s="90"/>
      <c r="AA30" s="90"/>
      <c r="AB30" s="90"/>
      <c r="AC30" s="90"/>
      <c r="AD30" s="90"/>
      <c r="AE30" s="90">
        <f t="shared" si="1"/>
        <v>-1</v>
      </c>
    </row>
    <row r="31" spans="1:31" ht="14.25" customHeight="1" x14ac:dyDescent="0.2">
      <c r="A31" s="26" t="s">
        <v>48</v>
      </c>
      <c r="B31" s="50">
        <v>1</v>
      </c>
      <c r="C31" s="27">
        <v>1</v>
      </c>
      <c r="D31" s="27">
        <v>7</v>
      </c>
      <c r="E31" s="38">
        <v>-70.906156999999993</v>
      </c>
      <c r="F31" s="38">
        <v>-53.153537999999998</v>
      </c>
      <c r="G31" s="42">
        <v>7104.7392579999996</v>
      </c>
      <c r="H31" s="24">
        <v>1</v>
      </c>
      <c r="I31" s="25">
        <v>1</v>
      </c>
      <c r="J31" s="24">
        <v>0</v>
      </c>
      <c r="K31" s="24">
        <v>0.7</v>
      </c>
      <c r="L31" s="24">
        <v>1</v>
      </c>
      <c r="M31" s="29"/>
      <c r="X31" s="90"/>
      <c r="Y31" s="90"/>
      <c r="Z31" s="90"/>
      <c r="AA31" s="90"/>
      <c r="AB31" s="90"/>
      <c r="AC31" s="90"/>
      <c r="AD31" s="90"/>
      <c r="AE31" s="90">
        <f t="shared" si="1"/>
        <v>-1</v>
      </c>
    </row>
    <row r="32" spans="1:31" ht="14.25" customHeight="1" x14ac:dyDescent="0.2">
      <c r="A32" s="26" t="s">
        <v>48</v>
      </c>
      <c r="B32" s="50">
        <v>1</v>
      </c>
      <c r="C32" s="27">
        <v>1</v>
      </c>
      <c r="D32" s="27">
        <v>8</v>
      </c>
      <c r="E32" s="38">
        <v>-70.915227999999999</v>
      </c>
      <c r="F32" s="38">
        <v>-53.164383999999998</v>
      </c>
      <c r="G32" s="42">
        <v>8829.6835940000001</v>
      </c>
      <c r="H32" s="24">
        <v>1</v>
      </c>
      <c r="I32" s="24">
        <v>0</v>
      </c>
      <c r="J32" s="24">
        <v>0</v>
      </c>
      <c r="K32" s="34">
        <v>0</v>
      </c>
      <c r="L32" s="24">
        <v>1</v>
      </c>
      <c r="M32" s="29"/>
      <c r="X32" s="90"/>
      <c r="Y32" s="90"/>
      <c r="Z32" s="90"/>
      <c r="AA32" s="90"/>
      <c r="AB32" s="90"/>
      <c r="AC32" s="90"/>
      <c r="AD32" s="90"/>
      <c r="AE32" s="90">
        <f t="shared" si="1"/>
        <v>-1</v>
      </c>
    </row>
    <row r="33" spans="1:31" ht="14.25" customHeight="1" x14ac:dyDescent="0.2">
      <c r="A33" s="26" t="s">
        <v>48</v>
      </c>
      <c r="B33" s="50">
        <v>1</v>
      </c>
      <c r="C33" s="27">
        <v>1</v>
      </c>
      <c r="D33" s="27">
        <v>9</v>
      </c>
      <c r="E33" s="38">
        <v>-70.941117000000006</v>
      </c>
      <c r="F33" s="38">
        <v>-53.169514999999997</v>
      </c>
      <c r="G33" s="42">
        <v>11562.377930000001</v>
      </c>
      <c r="H33" s="24">
        <v>1</v>
      </c>
      <c r="I33" s="24">
        <v>0</v>
      </c>
      <c r="J33" s="24">
        <v>0</v>
      </c>
      <c r="K33" s="34">
        <v>0</v>
      </c>
      <c r="L33" s="24">
        <v>1</v>
      </c>
      <c r="M33" s="29"/>
      <c r="X33" s="90"/>
      <c r="Y33" s="90"/>
      <c r="Z33" s="90"/>
      <c r="AA33" s="90"/>
      <c r="AB33" s="90"/>
      <c r="AC33" s="90"/>
      <c r="AD33" s="90"/>
      <c r="AE33" s="90">
        <f t="shared" si="1"/>
        <v>-1</v>
      </c>
    </row>
    <row r="34" spans="1:31" ht="14.25" customHeight="1" x14ac:dyDescent="0.2">
      <c r="A34" s="26" t="s">
        <v>48</v>
      </c>
      <c r="B34" s="50">
        <v>1</v>
      </c>
      <c r="C34" s="27">
        <v>1</v>
      </c>
      <c r="D34" s="27">
        <v>10</v>
      </c>
      <c r="E34" s="38">
        <v>-70.942464000000001</v>
      </c>
      <c r="F34" s="38">
        <v>-53.178342000000001</v>
      </c>
      <c r="G34" s="42">
        <v>12863.635742</v>
      </c>
      <c r="H34" s="24">
        <v>1</v>
      </c>
      <c r="I34" s="24">
        <v>0</v>
      </c>
      <c r="J34" s="24">
        <v>0</v>
      </c>
      <c r="K34" s="34">
        <v>0</v>
      </c>
      <c r="L34" s="24">
        <v>1</v>
      </c>
      <c r="M34" s="29"/>
      <c r="X34" s="90"/>
      <c r="Y34" s="90"/>
      <c r="Z34" s="90"/>
      <c r="AA34" s="90"/>
      <c r="AB34" s="90"/>
      <c r="AC34" s="90"/>
      <c r="AD34" s="90"/>
      <c r="AE34" s="90">
        <f t="shared" si="1"/>
        <v>-1</v>
      </c>
    </row>
    <row r="35" spans="1:31" ht="14.25" customHeight="1" x14ac:dyDescent="0.2">
      <c r="A35" s="26" t="s">
        <v>48</v>
      </c>
      <c r="B35" s="50">
        <v>1</v>
      </c>
      <c r="C35" s="27">
        <v>1</v>
      </c>
      <c r="D35" s="27">
        <v>11</v>
      </c>
      <c r="E35" s="38">
        <v>-70.939553000000004</v>
      </c>
      <c r="F35" s="38">
        <v>-53.181811000000003</v>
      </c>
      <c r="G35" s="42">
        <v>13452.918944999999</v>
      </c>
      <c r="H35" s="24">
        <v>1</v>
      </c>
      <c r="I35" s="25">
        <v>1</v>
      </c>
      <c r="J35" s="24">
        <v>0</v>
      </c>
      <c r="K35" s="24">
        <v>0.1</v>
      </c>
      <c r="L35" s="24">
        <v>1</v>
      </c>
      <c r="M35" s="29"/>
      <c r="X35" s="90"/>
      <c r="Y35" s="90"/>
      <c r="Z35" s="90"/>
      <c r="AA35" s="90"/>
      <c r="AB35" s="90"/>
      <c r="AC35" s="90"/>
      <c r="AD35" s="90"/>
      <c r="AE35" s="90">
        <f t="shared" si="1"/>
        <v>-1</v>
      </c>
    </row>
    <row r="36" spans="1:31" ht="14.25" customHeight="1" x14ac:dyDescent="0.2">
      <c r="A36" s="26" t="s">
        <v>48</v>
      </c>
      <c r="B36" s="50">
        <v>1</v>
      </c>
      <c r="C36" s="27">
        <v>1</v>
      </c>
      <c r="D36" s="27">
        <v>12</v>
      </c>
      <c r="E36" s="38">
        <v>-70.948913000000005</v>
      </c>
      <c r="F36" s="38">
        <v>-53.180622</v>
      </c>
      <c r="G36" s="42">
        <v>14256.257813</v>
      </c>
      <c r="H36" s="24">
        <v>1</v>
      </c>
      <c r="I36" s="24">
        <v>0</v>
      </c>
      <c r="J36" s="24">
        <v>0</v>
      </c>
      <c r="K36" s="34">
        <v>0</v>
      </c>
      <c r="L36" s="24">
        <v>1</v>
      </c>
      <c r="M36" s="29"/>
      <c r="X36" s="90"/>
      <c r="Y36" s="90"/>
      <c r="Z36" s="90"/>
      <c r="AA36" s="90"/>
      <c r="AB36" s="90"/>
      <c r="AC36" s="90"/>
      <c r="AD36" s="90"/>
      <c r="AE36" s="90">
        <f t="shared" si="1"/>
        <v>-1</v>
      </c>
    </row>
    <row r="37" spans="1:31" ht="14.25" customHeight="1" x14ac:dyDescent="0.2">
      <c r="A37" s="26" t="s">
        <v>48</v>
      </c>
      <c r="B37" s="51">
        <v>2</v>
      </c>
      <c r="C37" s="30">
        <v>0</v>
      </c>
      <c r="D37" s="30">
        <v>1</v>
      </c>
      <c r="E37" s="39">
        <v>-70.950963000000002</v>
      </c>
      <c r="F37" s="39">
        <v>-53.173881999999999</v>
      </c>
      <c r="G37" s="43">
        <v>97.563461000000004</v>
      </c>
      <c r="H37" s="24">
        <v>1</v>
      </c>
      <c r="I37" s="25">
        <v>0</v>
      </c>
      <c r="J37" s="24">
        <v>1</v>
      </c>
      <c r="K37" s="34">
        <v>0</v>
      </c>
      <c r="L37" s="24">
        <v>1</v>
      </c>
      <c r="M37" s="28"/>
      <c r="X37" s="90"/>
      <c r="Y37" s="90"/>
      <c r="Z37" s="90"/>
      <c r="AA37" s="90"/>
      <c r="AB37" s="90"/>
      <c r="AC37" s="90"/>
      <c r="AD37" s="90"/>
      <c r="AE37" s="90">
        <f t="shared" si="1"/>
        <v>-1</v>
      </c>
    </row>
    <row r="38" spans="1:31" ht="14.25" customHeight="1" x14ac:dyDescent="0.2">
      <c r="A38" s="26" t="s">
        <v>48</v>
      </c>
      <c r="B38" s="52">
        <v>2</v>
      </c>
      <c r="C38" s="31">
        <v>0</v>
      </c>
      <c r="D38" s="31">
        <v>2</v>
      </c>
      <c r="E38" s="40">
        <v>-70.940882999999999</v>
      </c>
      <c r="F38" s="40">
        <v>-53.169466999999997</v>
      </c>
      <c r="G38" s="44">
        <v>1213.7220460000001</v>
      </c>
      <c r="H38" s="32">
        <v>1</v>
      </c>
      <c r="I38" s="24">
        <v>1</v>
      </c>
      <c r="J38" s="24">
        <v>0</v>
      </c>
      <c r="K38" s="32">
        <v>0.2</v>
      </c>
      <c r="L38" s="24">
        <v>1</v>
      </c>
      <c r="M38" s="33"/>
      <c r="X38" s="90"/>
      <c r="Y38" s="90"/>
      <c r="Z38" s="90"/>
      <c r="AA38" s="90"/>
      <c r="AB38" s="90"/>
      <c r="AC38" s="90"/>
      <c r="AD38" s="90"/>
      <c r="AE38" s="90">
        <f t="shared" si="1"/>
        <v>-1</v>
      </c>
    </row>
    <row r="39" spans="1:31" ht="14.25" customHeight="1" x14ac:dyDescent="0.2">
      <c r="A39" s="26" t="s">
        <v>48</v>
      </c>
      <c r="B39" s="52">
        <v>2</v>
      </c>
      <c r="C39" s="31">
        <v>0</v>
      </c>
      <c r="D39" s="31">
        <v>3</v>
      </c>
      <c r="E39" s="40">
        <v>-70.943011999999996</v>
      </c>
      <c r="F39" s="40">
        <v>-53.166910000000001</v>
      </c>
      <c r="G39" s="44">
        <v>1634.5992429999999</v>
      </c>
      <c r="H39" s="32">
        <v>1</v>
      </c>
      <c r="I39" s="24">
        <v>0</v>
      </c>
      <c r="J39" s="24">
        <v>0</v>
      </c>
      <c r="K39" s="34">
        <v>0</v>
      </c>
      <c r="L39" s="24">
        <v>1</v>
      </c>
      <c r="M39" s="33"/>
      <c r="X39" s="90"/>
      <c r="Y39" s="90"/>
      <c r="Z39" s="90"/>
      <c r="AA39" s="90"/>
      <c r="AB39" s="90"/>
      <c r="AC39" s="90"/>
      <c r="AD39" s="90"/>
      <c r="AE39" s="90">
        <f t="shared" si="1"/>
        <v>-1</v>
      </c>
    </row>
    <row r="40" spans="1:31" ht="14.25" customHeight="1" x14ac:dyDescent="0.2">
      <c r="A40" s="26" t="s">
        <v>48</v>
      </c>
      <c r="B40" s="52">
        <v>2</v>
      </c>
      <c r="C40" s="31">
        <v>0</v>
      </c>
      <c r="D40" s="31">
        <v>4</v>
      </c>
      <c r="E40" s="40">
        <v>-70.943517</v>
      </c>
      <c r="F40" s="40">
        <v>-53.156672</v>
      </c>
      <c r="G40" s="44">
        <v>3185.1042480000001</v>
      </c>
      <c r="H40" s="32">
        <v>1</v>
      </c>
      <c r="I40" s="24">
        <v>0</v>
      </c>
      <c r="J40" s="24">
        <v>0</v>
      </c>
      <c r="K40" s="34">
        <v>0</v>
      </c>
      <c r="L40" s="24">
        <v>1</v>
      </c>
      <c r="M40" s="33"/>
      <c r="X40" s="90"/>
      <c r="Y40" s="90"/>
      <c r="Z40" s="90"/>
      <c r="AA40" s="90"/>
      <c r="AB40" s="90"/>
      <c r="AC40" s="90"/>
      <c r="AD40" s="90"/>
      <c r="AE40" s="90">
        <f t="shared" si="1"/>
        <v>-1</v>
      </c>
    </row>
    <row r="41" spans="1:31" ht="14.25" customHeight="1" x14ac:dyDescent="0.2">
      <c r="A41" s="26" t="s">
        <v>48</v>
      </c>
      <c r="B41" s="52">
        <v>2</v>
      </c>
      <c r="C41" s="31">
        <v>0</v>
      </c>
      <c r="D41" s="31">
        <v>5</v>
      </c>
      <c r="E41" s="40">
        <v>-70.937987000000007</v>
      </c>
      <c r="F41" s="40">
        <v>-53.153942999999998</v>
      </c>
      <c r="G41" s="44">
        <v>3949.76001</v>
      </c>
      <c r="H41" s="32">
        <v>1</v>
      </c>
      <c r="I41" s="24">
        <v>0</v>
      </c>
      <c r="J41" s="24">
        <v>0</v>
      </c>
      <c r="K41" s="34">
        <v>0</v>
      </c>
      <c r="L41" s="24">
        <v>1</v>
      </c>
      <c r="M41" s="33"/>
      <c r="X41" s="90"/>
      <c r="Y41" s="90"/>
      <c r="Z41" s="90"/>
      <c r="AA41" s="90"/>
      <c r="AB41" s="90"/>
      <c r="AC41" s="90"/>
      <c r="AD41" s="90"/>
      <c r="AE41" s="90">
        <f t="shared" si="1"/>
        <v>-1</v>
      </c>
    </row>
    <row r="42" spans="1:31" ht="14.25" customHeight="1" x14ac:dyDescent="0.2">
      <c r="A42" s="26" t="s">
        <v>48</v>
      </c>
      <c r="B42" s="52">
        <v>2</v>
      </c>
      <c r="C42" s="31">
        <v>0</v>
      </c>
      <c r="D42" s="31">
        <v>6</v>
      </c>
      <c r="E42" s="40">
        <v>-70.928118999999995</v>
      </c>
      <c r="F42" s="40">
        <v>-53.159770999999999</v>
      </c>
      <c r="G42" s="44">
        <v>5192.1777339999999</v>
      </c>
      <c r="H42" s="32">
        <v>1</v>
      </c>
      <c r="I42" s="24">
        <v>0</v>
      </c>
      <c r="J42" s="24">
        <v>0</v>
      </c>
      <c r="K42" s="34">
        <v>0</v>
      </c>
      <c r="L42" s="24">
        <v>1</v>
      </c>
      <c r="M42" s="33"/>
      <c r="X42" s="90"/>
      <c r="Y42" s="90"/>
      <c r="Z42" s="90"/>
      <c r="AA42" s="90"/>
      <c r="AB42" s="90"/>
      <c r="AC42" s="90"/>
      <c r="AD42" s="90"/>
      <c r="AE42" s="90">
        <f t="shared" si="1"/>
        <v>-1</v>
      </c>
    </row>
    <row r="43" spans="1:31" ht="14.25" customHeight="1" x14ac:dyDescent="0.2">
      <c r="A43" s="26" t="s">
        <v>48</v>
      </c>
      <c r="B43" s="52">
        <v>2</v>
      </c>
      <c r="C43" s="31">
        <v>0</v>
      </c>
      <c r="D43" s="31">
        <v>7</v>
      </c>
      <c r="E43" s="40">
        <v>-70.913197999999994</v>
      </c>
      <c r="F43" s="40">
        <v>-53.165500999999999</v>
      </c>
      <c r="G43" s="44">
        <v>6376.5620120000003</v>
      </c>
      <c r="H43" s="32">
        <v>1</v>
      </c>
      <c r="I43" s="24">
        <v>0</v>
      </c>
      <c r="J43" s="24">
        <v>0</v>
      </c>
      <c r="K43" s="34">
        <v>0</v>
      </c>
      <c r="L43" s="24">
        <v>1</v>
      </c>
      <c r="M43" s="33"/>
      <c r="X43" s="90"/>
      <c r="Y43" s="90"/>
      <c r="Z43" s="90"/>
      <c r="AA43" s="90"/>
      <c r="AB43" s="90"/>
      <c r="AC43" s="90"/>
      <c r="AD43" s="90"/>
      <c r="AE43" s="90">
        <f t="shared" si="1"/>
        <v>-1</v>
      </c>
    </row>
    <row r="44" spans="1:31" ht="14.25" customHeight="1" x14ac:dyDescent="0.2">
      <c r="A44" s="26" t="s">
        <v>48</v>
      </c>
      <c r="B44" s="52">
        <v>2</v>
      </c>
      <c r="C44" s="31">
        <v>0</v>
      </c>
      <c r="D44" s="31">
        <v>8</v>
      </c>
      <c r="E44" s="40">
        <v>-70.904088999999999</v>
      </c>
      <c r="F44" s="40">
        <v>-53.153092000000001</v>
      </c>
      <c r="G44" s="44">
        <v>8389.9873050000006</v>
      </c>
      <c r="H44" s="32">
        <v>1</v>
      </c>
      <c r="I44" s="32">
        <v>1</v>
      </c>
      <c r="J44" s="24">
        <v>0</v>
      </c>
      <c r="K44" s="32">
        <v>0.7</v>
      </c>
      <c r="L44" s="24">
        <v>1</v>
      </c>
      <c r="M44" s="33"/>
      <c r="X44" s="90"/>
      <c r="Y44" s="90"/>
      <c r="Z44" s="90"/>
      <c r="AA44" s="90"/>
      <c r="AB44" s="90"/>
      <c r="AC44" s="90"/>
      <c r="AD44" s="90"/>
      <c r="AE44" s="90">
        <f t="shared" si="1"/>
        <v>-1</v>
      </c>
    </row>
    <row r="45" spans="1:31" ht="14.25" customHeight="1" x14ac:dyDescent="0.2">
      <c r="A45" s="26" t="s">
        <v>48</v>
      </c>
      <c r="B45" s="52">
        <v>2</v>
      </c>
      <c r="C45" s="31">
        <v>0</v>
      </c>
      <c r="D45" s="31">
        <v>9</v>
      </c>
      <c r="E45" s="40">
        <v>-70.913047000000006</v>
      </c>
      <c r="F45" s="40">
        <v>-53.149650000000001</v>
      </c>
      <c r="G45" s="44">
        <v>9104.8349610000005</v>
      </c>
      <c r="H45" s="32">
        <v>1</v>
      </c>
      <c r="I45" s="24">
        <v>0</v>
      </c>
      <c r="J45" s="24">
        <v>0</v>
      </c>
      <c r="K45" s="34">
        <v>0</v>
      </c>
      <c r="L45" s="24">
        <v>1</v>
      </c>
      <c r="M45" s="33"/>
      <c r="X45" s="90"/>
      <c r="Y45" s="90"/>
      <c r="Z45" s="90"/>
      <c r="AA45" s="90"/>
      <c r="AB45" s="90"/>
      <c r="AC45" s="90"/>
      <c r="AD45" s="90"/>
      <c r="AE45" s="90">
        <f t="shared" si="1"/>
        <v>-1</v>
      </c>
    </row>
    <row r="46" spans="1:31" ht="14.25" customHeight="1" x14ac:dyDescent="0.2">
      <c r="A46" s="26" t="s">
        <v>48</v>
      </c>
      <c r="B46" s="52">
        <v>2</v>
      </c>
      <c r="C46" s="31">
        <v>0</v>
      </c>
      <c r="D46" s="31">
        <v>10</v>
      </c>
      <c r="E46" s="40">
        <v>-70.918240999999995</v>
      </c>
      <c r="F46" s="40">
        <v>-53.144443000000003</v>
      </c>
      <c r="G46" s="44">
        <v>9933.0654300000006</v>
      </c>
      <c r="H46" s="32">
        <v>1</v>
      </c>
      <c r="I46" s="24">
        <v>0</v>
      </c>
      <c r="J46" s="24">
        <v>0</v>
      </c>
      <c r="K46" s="34">
        <v>0</v>
      </c>
      <c r="L46" s="24">
        <v>1</v>
      </c>
      <c r="M46" s="33"/>
      <c r="X46" s="90"/>
      <c r="Y46" s="90"/>
      <c r="Z46" s="90"/>
      <c r="AA46" s="90"/>
      <c r="AB46" s="90"/>
      <c r="AC46" s="90"/>
      <c r="AD46" s="90"/>
      <c r="AE46" s="90">
        <f t="shared" si="1"/>
        <v>-1</v>
      </c>
    </row>
    <row r="47" spans="1:31" ht="14.25" customHeight="1" x14ac:dyDescent="0.2">
      <c r="A47" s="26" t="s">
        <v>48</v>
      </c>
      <c r="B47" s="52">
        <v>2</v>
      </c>
      <c r="C47" s="31">
        <v>0</v>
      </c>
      <c r="D47" s="31">
        <v>11</v>
      </c>
      <c r="E47" s="40">
        <v>-70.927581000000004</v>
      </c>
      <c r="F47" s="40">
        <v>-53.134599000000001</v>
      </c>
      <c r="G47" s="44">
        <v>11470.061523</v>
      </c>
      <c r="H47" s="32">
        <v>1</v>
      </c>
      <c r="I47" s="24">
        <v>0</v>
      </c>
      <c r="J47" s="24">
        <v>0</v>
      </c>
      <c r="K47" s="34">
        <v>0</v>
      </c>
      <c r="L47" s="24">
        <v>1</v>
      </c>
      <c r="M47" s="33"/>
      <c r="X47" s="90"/>
      <c r="Y47" s="90"/>
      <c r="Z47" s="90"/>
      <c r="AA47" s="90"/>
      <c r="AB47" s="90"/>
      <c r="AC47" s="90"/>
      <c r="AD47" s="90"/>
      <c r="AE47" s="90">
        <f t="shared" si="1"/>
        <v>-1</v>
      </c>
    </row>
    <row r="48" spans="1:31" ht="14.25" customHeight="1" x14ac:dyDescent="0.2">
      <c r="A48" s="26" t="s">
        <v>48</v>
      </c>
      <c r="B48" s="52">
        <v>2</v>
      </c>
      <c r="C48" s="31">
        <v>0</v>
      </c>
      <c r="D48" s="31">
        <v>12</v>
      </c>
      <c r="E48" s="40">
        <v>-70.907850999999994</v>
      </c>
      <c r="F48" s="40">
        <v>-53.141553999999999</v>
      </c>
      <c r="G48" s="44">
        <v>13369.686523</v>
      </c>
      <c r="H48" s="32">
        <v>1</v>
      </c>
      <c r="I48" s="24">
        <v>0</v>
      </c>
      <c r="J48" s="24">
        <v>0</v>
      </c>
      <c r="K48" s="34">
        <v>0</v>
      </c>
      <c r="L48" s="24">
        <v>1</v>
      </c>
      <c r="M48" s="33"/>
      <c r="X48" s="90"/>
      <c r="Y48" s="90"/>
      <c r="Z48" s="90"/>
      <c r="AA48" s="90"/>
      <c r="AB48" s="90"/>
      <c r="AC48" s="90"/>
      <c r="AD48" s="90"/>
      <c r="AE48" s="90">
        <f t="shared" si="1"/>
        <v>-1</v>
      </c>
    </row>
    <row r="49" spans="1:31" ht="14.25" customHeight="1" x14ac:dyDescent="0.2">
      <c r="A49" s="26" t="s">
        <v>48</v>
      </c>
      <c r="B49" s="52">
        <v>2</v>
      </c>
      <c r="C49" s="31">
        <v>0</v>
      </c>
      <c r="D49" s="31">
        <v>13</v>
      </c>
      <c r="E49" s="40">
        <v>-70.887867999999997</v>
      </c>
      <c r="F49" s="40">
        <v>-53.136957000000002</v>
      </c>
      <c r="G49" s="44">
        <v>15403.720703000001</v>
      </c>
      <c r="H49" s="32">
        <v>1</v>
      </c>
      <c r="I49" s="32">
        <v>1</v>
      </c>
      <c r="J49" s="24">
        <v>0</v>
      </c>
      <c r="K49" s="32">
        <v>0.1</v>
      </c>
      <c r="L49" s="24">
        <v>1</v>
      </c>
      <c r="M49" s="33"/>
      <c r="X49" s="90"/>
      <c r="Y49" s="90"/>
      <c r="Z49" s="90"/>
      <c r="AA49" s="90"/>
      <c r="AB49" s="90"/>
      <c r="AC49" s="90"/>
      <c r="AD49" s="90"/>
      <c r="AE49" s="90">
        <f t="shared" si="1"/>
        <v>-1</v>
      </c>
    </row>
    <row r="50" spans="1:31" ht="14.25" customHeight="1" x14ac:dyDescent="0.2">
      <c r="A50" s="26" t="s">
        <v>48</v>
      </c>
      <c r="B50" s="52">
        <v>2</v>
      </c>
      <c r="C50" s="31">
        <v>0</v>
      </c>
      <c r="D50" s="31">
        <v>14</v>
      </c>
      <c r="E50" s="40">
        <v>-70.879266000000001</v>
      </c>
      <c r="F50" s="40">
        <v>-53.132404999999999</v>
      </c>
      <c r="G50" s="44">
        <v>16206.264648</v>
      </c>
      <c r="H50" s="32">
        <v>1</v>
      </c>
      <c r="I50" s="24">
        <v>0</v>
      </c>
      <c r="J50" s="24">
        <v>0</v>
      </c>
      <c r="K50" s="34">
        <v>0</v>
      </c>
      <c r="L50" s="24">
        <v>1</v>
      </c>
      <c r="M50" s="33"/>
      <c r="X50" s="90"/>
      <c r="Y50" s="90"/>
      <c r="Z50" s="90"/>
      <c r="AA50" s="90"/>
      <c r="AB50" s="90"/>
      <c r="AC50" s="90"/>
      <c r="AD50" s="90"/>
      <c r="AE50" s="90">
        <f t="shared" si="1"/>
        <v>-1</v>
      </c>
    </row>
    <row r="51" spans="1:31" ht="14.25" customHeight="1" x14ac:dyDescent="0.2">
      <c r="A51" s="26" t="s">
        <v>48</v>
      </c>
      <c r="B51" s="52">
        <v>2</v>
      </c>
      <c r="C51" s="31">
        <v>1</v>
      </c>
      <c r="D51" s="31">
        <v>1</v>
      </c>
      <c r="E51" s="40">
        <v>-70.879930000000002</v>
      </c>
      <c r="F51" s="40">
        <v>-53.132247999999997</v>
      </c>
      <c r="G51" s="44">
        <v>731.91845699999999</v>
      </c>
      <c r="H51" s="32">
        <v>1</v>
      </c>
      <c r="I51" s="24">
        <v>0</v>
      </c>
      <c r="J51" s="24">
        <v>1</v>
      </c>
      <c r="K51" s="34">
        <v>0</v>
      </c>
      <c r="L51" s="24">
        <v>1</v>
      </c>
      <c r="M51" s="33"/>
      <c r="X51" s="90"/>
      <c r="Y51" s="90"/>
      <c r="Z51" s="90"/>
      <c r="AA51" s="90"/>
      <c r="AB51" s="90"/>
      <c r="AC51" s="90"/>
      <c r="AD51" s="90"/>
      <c r="AE51" s="90">
        <f t="shared" si="1"/>
        <v>-1</v>
      </c>
    </row>
    <row r="52" spans="1:31" ht="14.25" customHeight="1" x14ac:dyDescent="0.2">
      <c r="A52" s="26" t="s">
        <v>48</v>
      </c>
      <c r="B52" s="52">
        <v>2</v>
      </c>
      <c r="C52" s="31">
        <v>1</v>
      </c>
      <c r="D52" s="31">
        <v>2</v>
      </c>
      <c r="E52" s="40">
        <v>-70.891844000000006</v>
      </c>
      <c r="F52" s="40">
        <v>-53.138950999999999</v>
      </c>
      <c r="G52" s="44">
        <v>1827.8142089999999</v>
      </c>
      <c r="H52" s="32">
        <v>1</v>
      </c>
      <c r="I52" s="32">
        <v>1</v>
      </c>
      <c r="J52" s="24">
        <v>0</v>
      </c>
      <c r="K52" s="32">
        <v>0.2</v>
      </c>
      <c r="L52" s="24">
        <v>1</v>
      </c>
      <c r="M52" s="33"/>
      <c r="X52" s="90"/>
      <c r="Y52" s="90"/>
      <c r="Z52" s="90"/>
      <c r="AA52" s="90"/>
      <c r="AB52" s="90"/>
      <c r="AC52" s="90"/>
      <c r="AD52" s="90"/>
      <c r="AE52" s="90">
        <f t="shared" si="1"/>
        <v>-1</v>
      </c>
    </row>
    <row r="53" spans="1:31" ht="14.25" customHeight="1" x14ac:dyDescent="0.2">
      <c r="A53" s="26" t="s">
        <v>48</v>
      </c>
      <c r="B53" s="52">
        <v>2</v>
      </c>
      <c r="C53" s="31">
        <v>1</v>
      </c>
      <c r="D53" s="31">
        <v>3</v>
      </c>
      <c r="E53" s="40">
        <v>-70.912199999999999</v>
      </c>
      <c r="F53" s="40">
        <v>-53.136239000000003</v>
      </c>
      <c r="G53" s="44">
        <v>3804.2189939999998</v>
      </c>
      <c r="H53" s="32">
        <v>1</v>
      </c>
      <c r="I53" s="24">
        <v>0</v>
      </c>
      <c r="J53" s="24">
        <v>0</v>
      </c>
      <c r="K53" s="34">
        <v>0</v>
      </c>
      <c r="L53" s="24">
        <v>1</v>
      </c>
      <c r="M53" s="33"/>
      <c r="X53" s="90"/>
      <c r="Y53" s="90"/>
      <c r="Z53" s="90"/>
      <c r="AA53" s="90"/>
      <c r="AB53" s="90"/>
      <c r="AC53" s="90"/>
      <c r="AD53" s="90"/>
      <c r="AE53" s="90">
        <f t="shared" si="1"/>
        <v>-1</v>
      </c>
    </row>
    <row r="54" spans="1:31" ht="14.25" customHeight="1" x14ac:dyDescent="0.2">
      <c r="A54" s="26" t="s">
        <v>48</v>
      </c>
      <c r="B54" s="52">
        <v>2</v>
      </c>
      <c r="C54" s="31">
        <v>1</v>
      </c>
      <c r="D54" s="31">
        <v>4</v>
      </c>
      <c r="E54" s="40">
        <v>-70.921077999999994</v>
      </c>
      <c r="F54" s="40">
        <v>-53.136643999999997</v>
      </c>
      <c r="G54" s="44">
        <v>4625.3779299999997</v>
      </c>
      <c r="H54" s="32">
        <v>1</v>
      </c>
      <c r="I54" s="24">
        <v>0</v>
      </c>
      <c r="J54" s="24">
        <v>0</v>
      </c>
      <c r="K54" s="34">
        <v>0</v>
      </c>
      <c r="L54" s="24">
        <v>1</v>
      </c>
      <c r="M54" s="33"/>
      <c r="X54" s="90"/>
      <c r="Y54" s="90"/>
      <c r="Z54" s="90"/>
      <c r="AA54" s="90"/>
      <c r="AB54" s="90"/>
      <c r="AC54" s="90"/>
      <c r="AD54" s="90"/>
      <c r="AE54" s="90">
        <f t="shared" si="1"/>
        <v>-1</v>
      </c>
    </row>
    <row r="55" spans="1:31" ht="14.25" customHeight="1" x14ac:dyDescent="0.2">
      <c r="A55" s="26" t="s">
        <v>48</v>
      </c>
      <c r="B55" s="52">
        <v>2</v>
      </c>
      <c r="C55" s="31">
        <v>1</v>
      </c>
      <c r="D55" s="31">
        <v>5</v>
      </c>
      <c r="E55" s="40">
        <v>-70.927797999999996</v>
      </c>
      <c r="F55" s="40">
        <v>-53.134585000000001</v>
      </c>
      <c r="G55" s="44">
        <v>5323.3842770000001</v>
      </c>
      <c r="H55" s="32">
        <v>1</v>
      </c>
      <c r="I55" s="24">
        <v>0</v>
      </c>
      <c r="J55" s="24">
        <v>0</v>
      </c>
      <c r="K55" s="34">
        <v>0</v>
      </c>
      <c r="L55" s="24">
        <v>1</v>
      </c>
      <c r="M55" s="33"/>
      <c r="X55" s="90"/>
      <c r="Y55" s="90"/>
      <c r="Z55" s="90"/>
      <c r="AA55" s="90"/>
      <c r="AB55" s="90"/>
      <c r="AC55" s="90"/>
      <c r="AD55" s="90"/>
      <c r="AE55" s="90">
        <f t="shared" si="1"/>
        <v>-1</v>
      </c>
    </row>
    <row r="56" spans="1:31" ht="14.25" customHeight="1" x14ac:dyDescent="0.2">
      <c r="A56" s="26" t="s">
        <v>48</v>
      </c>
      <c r="B56" s="52">
        <v>2</v>
      </c>
      <c r="C56" s="31">
        <v>1</v>
      </c>
      <c r="D56" s="31">
        <v>6</v>
      </c>
      <c r="E56" s="40">
        <v>-70.918352999999996</v>
      </c>
      <c r="F56" s="40">
        <v>-53.140963999999997</v>
      </c>
      <c r="G56" s="44">
        <v>6319.3857420000004</v>
      </c>
      <c r="H56" s="32">
        <v>1</v>
      </c>
      <c r="I56" s="24">
        <v>0</v>
      </c>
      <c r="J56" s="24">
        <v>0</v>
      </c>
      <c r="K56" s="34">
        <v>0</v>
      </c>
      <c r="L56" s="24">
        <v>1</v>
      </c>
      <c r="M56" s="33"/>
      <c r="X56" s="90"/>
      <c r="Y56" s="90"/>
      <c r="Z56" s="90"/>
      <c r="AA56" s="90"/>
      <c r="AB56" s="90"/>
      <c r="AC56" s="90"/>
      <c r="AD56" s="90"/>
      <c r="AE56" s="90">
        <f t="shared" si="1"/>
        <v>-1</v>
      </c>
    </row>
    <row r="57" spans="1:31" ht="14.25" customHeight="1" x14ac:dyDescent="0.2">
      <c r="A57" s="26" t="s">
        <v>48</v>
      </c>
      <c r="B57" s="52">
        <v>2</v>
      </c>
      <c r="C57" s="31">
        <v>1</v>
      </c>
      <c r="D57" s="31">
        <v>7</v>
      </c>
      <c r="E57" s="40">
        <v>-70.918255000000002</v>
      </c>
      <c r="F57" s="40">
        <v>-53.144452000000001</v>
      </c>
      <c r="G57" s="44">
        <v>6866.5415039999998</v>
      </c>
      <c r="H57" s="32">
        <v>1</v>
      </c>
      <c r="I57" s="24">
        <v>0</v>
      </c>
      <c r="J57" s="24">
        <v>0</v>
      </c>
      <c r="K57" s="34">
        <v>0</v>
      </c>
      <c r="L57" s="24">
        <v>1</v>
      </c>
      <c r="M57" s="33"/>
      <c r="X57" s="90"/>
      <c r="Y57" s="90"/>
      <c r="Z57" s="90"/>
      <c r="AA57" s="90"/>
      <c r="AB57" s="90"/>
      <c r="AC57" s="90"/>
      <c r="AD57" s="90"/>
      <c r="AE57" s="90">
        <f t="shared" si="1"/>
        <v>-1</v>
      </c>
    </row>
    <row r="58" spans="1:31" ht="14.25" customHeight="1" x14ac:dyDescent="0.2">
      <c r="A58" s="26" t="s">
        <v>48</v>
      </c>
      <c r="B58" s="52">
        <v>2</v>
      </c>
      <c r="C58" s="31">
        <v>1</v>
      </c>
      <c r="D58" s="31">
        <v>8</v>
      </c>
      <c r="E58" s="40">
        <v>-70.906156999999993</v>
      </c>
      <c r="F58" s="40">
        <v>-53.153537999999998</v>
      </c>
      <c r="G58" s="44">
        <v>8631.4638670000004</v>
      </c>
      <c r="H58" s="32">
        <v>1</v>
      </c>
      <c r="I58" s="32">
        <v>1</v>
      </c>
      <c r="J58" s="24">
        <v>0</v>
      </c>
      <c r="K58" s="32">
        <v>0.7</v>
      </c>
      <c r="L58" s="24">
        <v>1</v>
      </c>
      <c r="M58" s="33"/>
      <c r="X58" s="90"/>
      <c r="Y58" s="90"/>
      <c r="Z58" s="90"/>
      <c r="AA58" s="90"/>
      <c r="AB58" s="90"/>
      <c r="AC58" s="90"/>
      <c r="AD58" s="90"/>
      <c r="AE58" s="90">
        <f t="shared" si="1"/>
        <v>-1</v>
      </c>
    </row>
    <row r="59" spans="1:31" ht="14.25" customHeight="1" x14ac:dyDescent="0.2">
      <c r="A59" s="26" t="s">
        <v>48</v>
      </c>
      <c r="B59" s="52">
        <v>2</v>
      </c>
      <c r="C59" s="31">
        <v>1</v>
      </c>
      <c r="D59" s="31">
        <v>9</v>
      </c>
      <c r="E59" s="40">
        <v>-70.906561999999994</v>
      </c>
      <c r="F59" s="40">
        <v>-53.15813</v>
      </c>
      <c r="G59" s="44">
        <v>9336.203125</v>
      </c>
      <c r="H59" s="32">
        <v>1</v>
      </c>
      <c r="I59" s="24">
        <v>0</v>
      </c>
      <c r="J59" s="24">
        <v>0</v>
      </c>
      <c r="K59" s="34">
        <v>0</v>
      </c>
      <c r="L59" s="24">
        <v>1</v>
      </c>
      <c r="M59" s="33"/>
      <c r="X59" s="90"/>
      <c r="Y59" s="90"/>
      <c r="Z59" s="90"/>
      <c r="AA59" s="90"/>
      <c r="AB59" s="90"/>
      <c r="AC59" s="90"/>
      <c r="AD59" s="90"/>
      <c r="AE59" s="90">
        <f t="shared" si="1"/>
        <v>-1</v>
      </c>
    </row>
    <row r="60" spans="1:31" ht="14.25" customHeight="1" x14ac:dyDescent="0.2">
      <c r="A60" s="26" t="s">
        <v>48</v>
      </c>
      <c r="B60" s="52">
        <v>2</v>
      </c>
      <c r="C60" s="31">
        <v>1</v>
      </c>
      <c r="D60" s="31">
        <v>10</v>
      </c>
      <c r="E60" s="40">
        <v>-70.915227999999999</v>
      </c>
      <c r="F60" s="40">
        <v>-53.164383999999998</v>
      </c>
      <c r="G60" s="44">
        <v>10356.408203000001</v>
      </c>
      <c r="H60" s="32">
        <v>1</v>
      </c>
      <c r="I60" s="24">
        <v>0</v>
      </c>
      <c r="J60" s="24">
        <v>0</v>
      </c>
      <c r="K60" s="34">
        <v>0</v>
      </c>
      <c r="L60" s="24">
        <v>1</v>
      </c>
      <c r="M60" s="33"/>
      <c r="X60" s="90"/>
      <c r="Y60" s="90"/>
      <c r="Z60" s="90"/>
      <c r="AA60" s="90"/>
      <c r="AB60" s="90"/>
      <c r="AC60" s="90"/>
      <c r="AD60" s="90"/>
      <c r="AE60" s="90">
        <f t="shared" si="1"/>
        <v>-1</v>
      </c>
    </row>
    <row r="61" spans="1:31" ht="14.25" customHeight="1" x14ac:dyDescent="0.2">
      <c r="A61" s="26" t="s">
        <v>48</v>
      </c>
      <c r="B61" s="52">
        <v>2</v>
      </c>
      <c r="C61" s="31">
        <v>1</v>
      </c>
      <c r="D61" s="31">
        <v>11</v>
      </c>
      <c r="E61" s="40">
        <v>-70.927982</v>
      </c>
      <c r="F61" s="40">
        <v>-53.159483999999999</v>
      </c>
      <c r="G61" s="44">
        <v>11368.923828000001</v>
      </c>
      <c r="H61" s="32">
        <v>1</v>
      </c>
      <c r="I61" s="24">
        <v>0</v>
      </c>
      <c r="J61" s="24">
        <v>0</v>
      </c>
      <c r="K61" s="34">
        <v>0</v>
      </c>
      <c r="L61" s="24">
        <v>1</v>
      </c>
      <c r="M61" s="33"/>
      <c r="X61" s="90"/>
      <c r="Y61" s="90"/>
      <c r="Z61" s="90"/>
      <c r="AA61" s="90"/>
      <c r="AB61" s="90"/>
      <c r="AC61" s="90"/>
      <c r="AD61" s="90"/>
      <c r="AE61" s="90">
        <f t="shared" si="1"/>
        <v>-1</v>
      </c>
    </row>
    <row r="62" spans="1:31" ht="14.25" customHeight="1" x14ac:dyDescent="0.2">
      <c r="A62" s="26" t="s">
        <v>48</v>
      </c>
      <c r="B62" s="52">
        <v>2</v>
      </c>
      <c r="C62" s="31">
        <v>1</v>
      </c>
      <c r="D62" s="31">
        <v>12</v>
      </c>
      <c r="E62" s="40">
        <v>-70.937987000000007</v>
      </c>
      <c r="F62" s="40">
        <v>-53.153942999999998</v>
      </c>
      <c r="G62" s="44">
        <v>12577.097656</v>
      </c>
      <c r="H62" s="32">
        <v>1</v>
      </c>
      <c r="I62" s="24">
        <v>0</v>
      </c>
      <c r="J62" s="24">
        <v>0</v>
      </c>
      <c r="K62" s="34">
        <v>0</v>
      </c>
      <c r="L62" s="24">
        <v>1</v>
      </c>
      <c r="M62" s="33"/>
      <c r="X62" s="90"/>
      <c r="Y62" s="90"/>
      <c r="Z62" s="90"/>
      <c r="AA62" s="90"/>
      <c r="AB62" s="90"/>
      <c r="AC62" s="90"/>
      <c r="AD62" s="90"/>
      <c r="AE62" s="90">
        <f t="shared" si="1"/>
        <v>-1</v>
      </c>
    </row>
    <row r="63" spans="1:31" ht="14.25" customHeight="1" x14ac:dyDescent="0.2">
      <c r="A63" s="26" t="s">
        <v>48</v>
      </c>
      <c r="B63" s="52">
        <v>2</v>
      </c>
      <c r="C63" s="31">
        <v>1</v>
      </c>
      <c r="D63" s="31">
        <v>13</v>
      </c>
      <c r="E63" s="40">
        <v>-70.938513</v>
      </c>
      <c r="F63" s="40">
        <v>-53.157862999999999</v>
      </c>
      <c r="G63" s="44">
        <v>13782.190430000001</v>
      </c>
      <c r="H63" s="32">
        <v>1</v>
      </c>
      <c r="I63" s="24">
        <v>0</v>
      </c>
      <c r="J63" s="24">
        <v>0</v>
      </c>
      <c r="K63" s="34">
        <v>0</v>
      </c>
      <c r="L63" s="24">
        <v>1</v>
      </c>
      <c r="M63" s="33"/>
      <c r="X63" s="90"/>
      <c r="Y63" s="90"/>
      <c r="Z63" s="90"/>
      <c r="AA63" s="90"/>
      <c r="AB63" s="90"/>
      <c r="AC63" s="90"/>
      <c r="AD63" s="90"/>
      <c r="AE63" s="90">
        <f t="shared" si="1"/>
        <v>-1</v>
      </c>
    </row>
    <row r="64" spans="1:31" ht="14.25" customHeight="1" x14ac:dyDescent="0.2">
      <c r="A64" s="26" t="s">
        <v>48</v>
      </c>
      <c r="B64" s="52">
        <v>2</v>
      </c>
      <c r="C64" s="31">
        <v>1</v>
      </c>
      <c r="D64" s="31">
        <v>14</v>
      </c>
      <c r="E64" s="40">
        <v>-70.946804</v>
      </c>
      <c r="F64" s="40">
        <v>-53.170459000000001</v>
      </c>
      <c r="G64" s="44">
        <v>15881.382813</v>
      </c>
      <c r="H64" s="32">
        <v>1</v>
      </c>
      <c r="I64" s="32">
        <v>1</v>
      </c>
      <c r="J64" s="24">
        <v>0</v>
      </c>
      <c r="K64" s="32">
        <v>0.1</v>
      </c>
      <c r="L64" s="24">
        <v>1</v>
      </c>
      <c r="M64" s="33"/>
      <c r="X64" s="90"/>
      <c r="Y64" s="90"/>
      <c r="Z64" s="90"/>
      <c r="AA64" s="90"/>
      <c r="AB64" s="90"/>
      <c r="AC64" s="90"/>
      <c r="AD64" s="90"/>
      <c r="AE64" s="90">
        <f t="shared" si="1"/>
        <v>-1</v>
      </c>
    </row>
    <row r="65" spans="1:31" ht="14.25" customHeight="1" x14ac:dyDescent="0.2">
      <c r="A65" s="26" t="s">
        <v>48</v>
      </c>
      <c r="B65" s="52">
        <v>2</v>
      </c>
      <c r="C65" s="31">
        <v>1</v>
      </c>
      <c r="D65" s="31">
        <v>15</v>
      </c>
      <c r="E65" s="40">
        <v>-70.951190999999994</v>
      </c>
      <c r="F65" s="40">
        <v>-53.173890999999998</v>
      </c>
      <c r="G65" s="44">
        <v>16533.255859000001</v>
      </c>
      <c r="H65" s="32">
        <v>1</v>
      </c>
      <c r="I65" s="24">
        <v>0</v>
      </c>
      <c r="J65" s="24">
        <v>0</v>
      </c>
      <c r="K65" s="34">
        <v>0</v>
      </c>
      <c r="L65" s="24">
        <v>1</v>
      </c>
      <c r="M65" s="33"/>
      <c r="X65" s="90"/>
      <c r="Y65" s="90"/>
      <c r="Z65" s="90"/>
      <c r="AA65" s="90"/>
      <c r="AB65" s="90"/>
      <c r="AC65" s="90"/>
      <c r="AD65" s="90"/>
      <c r="AE65" s="90">
        <f t="shared" si="1"/>
        <v>-1</v>
      </c>
    </row>
    <row r="66" spans="1:31" ht="14.25" customHeight="1" x14ac:dyDescent="0.2">
      <c r="A66" s="26" t="s">
        <v>48</v>
      </c>
      <c r="B66" s="50">
        <v>6</v>
      </c>
      <c r="C66" s="27">
        <v>0</v>
      </c>
      <c r="D66" s="27">
        <v>1</v>
      </c>
      <c r="E66" s="38">
        <v>-70.948784000000003</v>
      </c>
      <c r="F66" s="38">
        <v>-53.180667999999997</v>
      </c>
      <c r="G66" s="42">
        <v>202.06655900000001</v>
      </c>
      <c r="H66" s="24">
        <v>1</v>
      </c>
      <c r="I66" s="24">
        <v>0</v>
      </c>
      <c r="J66" s="24">
        <v>1</v>
      </c>
      <c r="K66" s="34">
        <v>0</v>
      </c>
      <c r="L66" s="24">
        <v>1</v>
      </c>
      <c r="M66" s="29"/>
      <c r="X66" s="90"/>
      <c r="Y66" s="90"/>
      <c r="Z66" s="90"/>
      <c r="AA66" s="90"/>
      <c r="AB66" s="90"/>
      <c r="AC66" s="90"/>
      <c r="AD66" s="90"/>
      <c r="AE66" s="90">
        <f t="shared" si="1"/>
        <v>-1</v>
      </c>
    </row>
    <row r="67" spans="1:31" ht="14.25" customHeight="1" x14ac:dyDescent="0.2">
      <c r="A67" s="26" t="s">
        <v>48</v>
      </c>
      <c r="B67" s="50">
        <v>6</v>
      </c>
      <c r="C67" s="27">
        <v>0</v>
      </c>
      <c r="D67" s="27">
        <v>2</v>
      </c>
      <c r="E67" s="38">
        <v>-70.939492000000001</v>
      </c>
      <c r="F67" s="38">
        <v>-53.181755000000003</v>
      </c>
      <c r="G67" s="42">
        <v>1002.824036</v>
      </c>
      <c r="H67" s="24">
        <v>1</v>
      </c>
      <c r="I67" s="24">
        <v>1</v>
      </c>
      <c r="J67" s="24">
        <v>0</v>
      </c>
      <c r="K67" s="24">
        <v>0.2</v>
      </c>
      <c r="L67" s="24">
        <v>1</v>
      </c>
      <c r="M67" s="29"/>
      <c r="X67" s="90"/>
      <c r="Y67" s="90"/>
      <c r="Z67" s="90"/>
      <c r="AA67" s="90"/>
      <c r="AB67" s="90"/>
      <c r="AC67" s="90"/>
      <c r="AD67" s="90"/>
      <c r="AE67" s="90">
        <f t="shared" si="1"/>
        <v>-1</v>
      </c>
    </row>
    <row r="68" spans="1:31" ht="14.25" customHeight="1" x14ac:dyDescent="0.2">
      <c r="A68" s="26" t="s">
        <v>48</v>
      </c>
      <c r="B68" s="50">
        <v>6</v>
      </c>
      <c r="C68" s="27">
        <v>0</v>
      </c>
      <c r="D68" s="27">
        <v>3</v>
      </c>
      <c r="E68" s="38">
        <v>-70.942655000000002</v>
      </c>
      <c r="F68" s="38">
        <v>-53.178266999999998</v>
      </c>
      <c r="G68" s="42">
        <v>1599.9160159999999</v>
      </c>
      <c r="H68" s="24">
        <v>1</v>
      </c>
      <c r="I68" s="24">
        <v>0</v>
      </c>
      <c r="J68" s="24">
        <v>0</v>
      </c>
      <c r="K68" s="34">
        <v>0</v>
      </c>
      <c r="L68" s="24">
        <v>1</v>
      </c>
      <c r="M68" s="29"/>
      <c r="X68" s="90"/>
      <c r="Y68" s="90"/>
      <c r="Z68" s="90"/>
      <c r="AA68" s="90"/>
      <c r="AB68" s="90"/>
      <c r="AC68" s="90"/>
      <c r="AD68" s="90"/>
      <c r="AE68" s="90">
        <f t="shared" si="1"/>
        <v>-1</v>
      </c>
    </row>
    <row r="69" spans="1:31" ht="14.25" customHeight="1" x14ac:dyDescent="0.2">
      <c r="A69" s="26" t="s">
        <v>48</v>
      </c>
      <c r="B69" s="50">
        <v>6</v>
      </c>
      <c r="C69" s="27">
        <v>0</v>
      </c>
      <c r="D69" s="27">
        <v>4</v>
      </c>
      <c r="E69" s="38">
        <v>-70.940398999999999</v>
      </c>
      <c r="F69" s="38">
        <v>-53.173209999999997</v>
      </c>
      <c r="G69" s="42">
        <v>2332.8618160000001</v>
      </c>
      <c r="H69" s="24">
        <v>1</v>
      </c>
      <c r="I69" s="24">
        <v>0</v>
      </c>
      <c r="J69" s="24">
        <v>0</v>
      </c>
      <c r="K69" s="34">
        <v>0</v>
      </c>
      <c r="L69" s="24">
        <v>1</v>
      </c>
      <c r="M69" s="29"/>
      <c r="X69" s="90"/>
      <c r="Y69" s="90"/>
      <c r="Z69" s="90"/>
      <c r="AA69" s="90"/>
      <c r="AB69" s="90"/>
      <c r="AC69" s="90"/>
      <c r="AD69" s="90"/>
      <c r="AE69" s="90">
        <f t="shared" si="1"/>
        <v>-1</v>
      </c>
    </row>
    <row r="70" spans="1:31" ht="14.25" customHeight="1" x14ac:dyDescent="0.2">
      <c r="A70" s="26" t="s">
        <v>48</v>
      </c>
      <c r="B70" s="50">
        <v>6</v>
      </c>
      <c r="C70" s="27">
        <v>0</v>
      </c>
      <c r="D70" s="27">
        <v>5</v>
      </c>
      <c r="E70" s="38">
        <v>-70.929231999999999</v>
      </c>
      <c r="F70" s="38">
        <v>-53.165134000000002</v>
      </c>
      <c r="G70" s="42">
        <v>3646.514404</v>
      </c>
      <c r="H70" s="24">
        <v>1</v>
      </c>
      <c r="I70" s="24">
        <v>0</v>
      </c>
      <c r="J70" s="24">
        <v>0</v>
      </c>
      <c r="K70" s="34">
        <v>0</v>
      </c>
      <c r="L70" s="24">
        <v>1</v>
      </c>
      <c r="M70" s="29"/>
      <c r="X70" s="90"/>
      <c r="Y70" s="90"/>
      <c r="Z70" s="90"/>
      <c r="AA70" s="90"/>
      <c r="AB70" s="90"/>
      <c r="AC70" s="90"/>
      <c r="AD70" s="90"/>
      <c r="AE70" s="90">
        <f t="shared" si="1"/>
        <v>-1</v>
      </c>
    </row>
    <row r="71" spans="1:31" ht="14.25" customHeight="1" x14ac:dyDescent="0.2">
      <c r="A71" s="26" t="s">
        <v>48</v>
      </c>
      <c r="B71" s="50">
        <v>6</v>
      </c>
      <c r="C71" s="27">
        <v>0</v>
      </c>
      <c r="D71" s="27">
        <v>6</v>
      </c>
      <c r="E71" s="38">
        <v>-70.920017999999999</v>
      </c>
      <c r="F71" s="38">
        <v>-53.16292</v>
      </c>
      <c r="G71" s="42">
        <v>4565.9399409999996</v>
      </c>
      <c r="H71" s="24">
        <v>1</v>
      </c>
      <c r="I71" s="24">
        <v>0</v>
      </c>
      <c r="J71" s="24">
        <v>0</v>
      </c>
      <c r="K71" s="34">
        <v>0</v>
      </c>
      <c r="L71" s="24">
        <v>1</v>
      </c>
      <c r="M71" s="29"/>
      <c r="X71" s="90"/>
      <c r="Y71" s="90"/>
      <c r="Z71" s="90"/>
      <c r="AA71" s="90"/>
      <c r="AB71" s="90"/>
      <c r="AC71" s="90"/>
      <c r="AD71" s="90"/>
      <c r="AE71" s="90">
        <f t="shared" si="1"/>
        <v>-1</v>
      </c>
    </row>
    <row r="72" spans="1:31" ht="14.25" customHeight="1" x14ac:dyDescent="0.2">
      <c r="A72" s="26" t="s">
        <v>48</v>
      </c>
      <c r="B72" s="50">
        <v>6</v>
      </c>
      <c r="C72" s="27">
        <v>0</v>
      </c>
      <c r="D72" s="27">
        <v>7</v>
      </c>
      <c r="E72" s="38">
        <v>-70.913197999999994</v>
      </c>
      <c r="F72" s="38">
        <v>-53.165500999999999</v>
      </c>
      <c r="G72" s="42">
        <v>5104.9902339999999</v>
      </c>
      <c r="H72" s="24">
        <v>1</v>
      </c>
      <c r="I72" s="24">
        <v>1</v>
      </c>
      <c r="J72" s="24">
        <v>0</v>
      </c>
      <c r="K72" s="24">
        <v>0.7</v>
      </c>
      <c r="L72" s="24">
        <v>1</v>
      </c>
      <c r="M72" s="29"/>
      <c r="X72" s="90"/>
      <c r="Y72" s="90"/>
      <c r="Z72" s="90"/>
      <c r="AA72" s="90"/>
      <c r="AB72" s="90"/>
      <c r="AC72" s="90"/>
      <c r="AD72" s="90"/>
      <c r="AE72" s="90">
        <f t="shared" si="1"/>
        <v>-1</v>
      </c>
    </row>
    <row r="73" spans="1:31" ht="14.25" customHeight="1" x14ac:dyDescent="0.2">
      <c r="A73" s="26" t="s">
        <v>48</v>
      </c>
      <c r="B73" s="50">
        <v>6</v>
      </c>
      <c r="C73" s="27">
        <v>0</v>
      </c>
      <c r="D73" s="27">
        <v>8</v>
      </c>
      <c r="E73" s="38">
        <v>-70.904088999999999</v>
      </c>
      <c r="F73" s="38">
        <v>-53.153092000000001</v>
      </c>
      <c r="G73" s="42">
        <v>7118.4150390000004</v>
      </c>
      <c r="H73" s="24">
        <v>1</v>
      </c>
      <c r="I73" s="24">
        <v>0</v>
      </c>
      <c r="J73" s="24">
        <v>0</v>
      </c>
      <c r="K73" s="34">
        <v>0</v>
      </c>
      <c r="L73" s="24">
        <v>1</v>
      </c>
      <c r="M73" s="29"/>
      <c r="X73" s="90"/>
      <c r="Y73" s="90"/>
      <c r="Z73" s="90"/>
      <c r="AA73" s="90"/>
      <c r="AB73" s="90"/>
      <c r="AC73" s="90"/>
      <c r="AD73" s="90"/>
      <c r="AE73" s="90">
        <f t="shared" si="1"/>
        <v>-1</v>
      </c>
    </row>
    <row r="74" spans="1:31" ht="14.25" customHeight="1" x14ac:dyDescent="0.2">
      <c r="A74" s="26" t="s">
        <v>48</v>
      </c>
      <c r="B74" s="53">
        <v>6</v>
      </c>
      <c r="C74" s="45">
        <v>0</v>
      </c>
      <c r="D74" s="45">
        <v>9</v>
      </c>
      <c r="E74" s="46">
        <v>-70.899736000000004</v>
      </c>
      <c r="F74" s="46">
        <v>-53.144075999999998</v>
      </c>
      <c r="G74" s="47">
        <v>8703.46875</v>
      </c>
      <c r="H74" s="48">
        <v>1</v>
      </c>
      <c r="I74" s="24">
        <v>0</v>
      </c>
      <c r="J74" s="24">
        <v>0</v>
      </c>
      <c r="K74" s="34">
        <v>0</v>
      </c>
      <c r="L74" s="24">
        <v>1</v>
      </c>
      <c r="M74" s="49"/>
      <c r="X74" s="90"/>
      <c r="Y74" s="90"/>
      <c r="Z74" s="90"/>
      <c r="AA74" s="90"/>
      <c r="AB74" s="90"/>
      <c r="AC74" s="90"/>
      <c r="AD74" s="90"/>
      <c r="AE74" s="90">
        <f t="shared" si="1"/>
        <v>-1</v>
      </c>
    </row>
    <row r="75" spans="1:31" ht="14.25" customHeight="1" x14ac:dyDescent="0.2">
      <c r="A75" s="26" t="s">
        <v>48</v>
      </c>
      <c r="B75" s="50">
        <v>6</v>
      </c>
      <c r="C75" s="27">
        <v>0</v>
      </c>
      <c r="D75" s="27">
        <v>10</v>
      </c>
      <c r="E75" s="38">
        <v>-70.911769000000007</v>
      </c>
      <c r="F75" s="38">
        <v>-53.133924</v>
      </c>
      <c r="G75" s="42">
        <v>10326.770508</v>
      </c>
      <c r="H75" s="24">
        <v>1</v>
      </c>
      <c r="I75" s="24">
        <v>0</v>
      </c>
      <c r="J75" s="24">
        <v>0</v>
      </c>
      <c r="K75" s="34">
        <v>0</v>
      </c>
      <c r="L75" s="24">
        <v>1</v>
      </c>
      <c r="M75" s="29"/>
      <c r="X75" s="90"/>
      <c r="Y75" s="90"/>
      <c r="Z75" s="90"/>
      <c r="AA75" s="90"/>
      <c r="AB75" s="90"/>
      <c r="AC75" s="90"/>
      <c r="AD75" s="90"/>
      <c r="AE75" s="90">
        <f t="shared" si="1"/>
        <v>-1</v>
      </c>
    </row>
    <row r="76" spans="1:31" ht="14.25" customHeight="1" x14ac:dyDescent="0.2">
      <c r="A76" s="26" t="s">
        <v>48</v>
      </c>
      <c r="B76" s="50">
        <v>6</v>
      </c>
      <c r="C76" s="27">
        <v>0</v>
      </c>
      <c r="D76" s="27">
        <v>11</v>
      </c>
      <c r="E76" s="38">
        <v>-70.916905</v>
      </c>
      <c r="F76" s="38">
        <v>-53.128016000000002</v>
      </c>
      <c r="G76" s="42">
        <v>11258.940430000001</v>
      </c>
      <c r="H76" s="24">
        <v>1</v>
      </c>
      <c r="I76" s="24">
        <v>0</v>
      </c>
      <c r="J76" s="24">
        <v>0</v>
      </c>
      <c r="K76" s="34">
        <v>0</v>
      </c>
      <c r="L76" s="24">
        <v>1</v>
      </c>
      <c r="M76" s="29"/>
      <c r="X76" s="90"/>
      <c r="Y76" s="90"/>
      <c r="Z76" s="90"/>
      <c r="AA76" s="90"/>
      <c r="AB76" s="90"/>
      <c r="AC76" s="90"/>
      <c r="AD76" s="90"/>
      <c r="AE76" s="90">
        <f t="shared" si="1"/>
        <v>-1</v>
      </c>
    </row>
    <row r="77" spans="1:31" ht="14.25" customHeight="1" x14ac:dyDescent="0.2">
      <c r="A77" s="26" t="s">
        <v>48</v>
      </c>
      <c r="B77" s="50">
        <v>6</v>
      </c>
      <c r="C77" s="27">
        <v>0</v>
      </c>
      <c r="D77" s="27">
        <v>12</v>
      </c>
      <c r="E77" s="38">
        <v>-70.907432999999997</v>
      </c>
      <c r="F77" s="38">
        <v>-53.131030000000003</v>
      </c>
      <c r="G77" s="42">
        <v>12163.967773</v>
      </c>
      <c r="H77" s="24">
        <v>1</v>
      </c>
      <c r="I77" s="24">
        <v>0</v>
      </c>
      <c r="J77" s="24">
        <v>0</v>
      </c>
      <c r="K77" s="34">
        <v>0</v>
      </c>
      <c r="L77" s="24">
        <v>1</v>
      </c>
      <c r="M77" s="29"/>
      <c r="X77" s="90"/>
      <c r="Y77" s="90"/>
      <c r="Z77" s="90"/>
      <c r="AA77" s="90"/>
      <c r="AB77" s="90"/>
      <c r="AC77" s="90"/>
      <c r="AD77" s="90"/>
      <c r="AE77" s="90">
        <f t="shared" ref="AE77:AE140" si="2">+W77-L77</f>
        <v>-1</v>
      </c>
    </row>
    <row r="78" spans="1:31" ht="14.25" customHeight="1" x14ac:dyDescent="0.2">
      <c r="A78" s="26" t="s">
        <v>48</v>
      </c>
      <c r="B78" s="50">
        <v>6</v>
      </c>
      <c r="C78" s="27">
        <v>0</v>
      </c>
      <c r="D78" s="27">
        <v>13</v>
      </c>
      <c r="E78" s="38">
        <v>-70.896404000000004</v>
      </c>
      <c r="F78" s="38">
        <v>-53.124020999999999</v>
      </c>
      <c r="G78" s="42">
        <v>13238.606444999999</v>
      </c>
      <c r="H78" s="24">
        <v>1</v>
      </c>
      <c r="I78" s="24">
        <v>1</v>
      </c>
      <c r="J78" s="24">
        <v>0</v>
      </c>
      <c r="K78" s="24">
        <v>0.1</v>
      </c>
      <c r="L78" s="24">
        <v>1</v>
      </c>
      <c r="M78" s="29"/>
      <c r="X78" s="90"/>
      <c r="Y78" s="90"/>
      <c r="Z78" s="90"/>
      <c r="AA78" s="90"/>
      <c r="AB78" s="90"/>
      <c r="AC78" s="90"/>
      <c r="AD78" s="90"/>
      <c r="AE78" s="90">
        <f t="shared" si="2"/>
        <v>-1</v>
      </c>
    </row>
    <row r="79" spans="1:31" ht="14.25" customHeight="1" x14ac:dyDescent="0.2">
      <c r="A79" s="26" t="s">
        <v>48</v>
      </c>
      <c r="B79" s="50">
        <v>6</v>
      </c>
      <c r="C79" s="27">
        <v>0</v>
      </c>
      <c r="D79" s="27">
        <v>14</v>
      </c>
      <c r="E79" s="38">
        <v>-70.898435000000006</v>
      </c>
      <c r="F79" s="38">
        <v>-53.122371000000001</v>
      </c>
      <c r="G79" s="42">
        <v>13512.506836</v>
      </c>
      <c r="H79" s="24">
        <v>1</v>
      </c>
      <c r="I79" s="24">
        <v>0</v>
      </c>
      <c r="J79" s="24">
        <v>0</v>
      </c>
      <c r="K79" s="34">
        <v>0</v>
      </c>
      <c r="L79" s="24">
        <v>1</v>
      </c>
      <c r="M79" s="29"/>
      <c r="X79" s="90"/>
      <c r="Y79" s="90"/>
      <c r="Z79" s="90"/>
      <c r="AA79" s="90"/>
      <c r="AB79" s="90"/>
      <c r="AC79" s="90"/>
      <c r="AD79" s="90"/>
      <c r="AE79" s="90">
        <f t="shared" si="2"/>
        <v>-1</v>
      </c>
    </row>
    <row r="80" spans="1:31" ht="14.25" customHeight="1" x14ac:dyDescent="0.2">
      <c r="A80" s="26" t="s">
        <v>48</v>
      </c>
      <c r="B80" s="50">
        <v>6</v>
      </c>
      <c r="C80" s="27">
        <v>1</v>
      </c>
      <c r="D80" s="27">
        <v>1</v>
      </c>
      <c r="E80" s="38">
        <v>-70.895625999999993</v>
      </c>
      <c r="F80" s="38">
        <v>-53.122993000000001</v>
      </c>
      <c r="G80" s="42">
        <v>204.613632</v>
      </c>
      <c r="H80" s="24">
        <v>1</v>
      </c>
      <c r="I80" s="24">
        <v>0</v>
      </c>
      <c r="J80" s="24">
        <v>1</v>
      </c>
      <c r="K80" s="34">
        <v>0</v>
      </c>
      <c r="L80" s="24">
        <v>1</v>
      </c>
      <c r="M80" s="29"/>
      <c r="X80" s="90"/>
      <c r="Y80" s="90"/>
      <c r="Z80" s="90"/>
      <c r="AA80" s="90"/>
      <c r="AB80" s="90"/>
      <c r="AC80" s="90"/>
      <c r="AD80" s="90"/>
      <c r="AE80" s="90">
        <f t="shared" si="2"/>
        <v>-1</v>
      </c>
    </row>
    <row r="81" spans="1:31" ht="14.25" customHeight="1" x14ac:dyDescent="0.2">
      <c r="A81" s="26" t="s">
        <v>48</v>
      </c>
      <c r="B81" s="50">
        <v>6</v>
      </c>
      <c r="C81" s="27">
        <v>1</v>
      </c>
      <c r="D81" s="27">
        <v>2</v>
      </c>
      <c r="E81" s="38">
        <v>-70.899390999999994</v>
      </c>
      <c r="F81" s="38">
        <v>-53.12565</v>
      </c>
      <c r="G81" s="42">
        <v>620.57421899999997</v>
      </c>
      <c r="H81" s="24">
        <v>1</v>
      </c>
      <c r="I81" s="24">
        <v>1</v>
      </c>
      <c r="J81" s="24">
        <v>0</v>
      </c>
      <c r="K81" s="24">
        <v>0.2</v>
      </c>
      <c r="L81" s="24">
        <v>1</v>
      </c>
      <c r="M81" s="29"/>
      <c r="X81" s="90"/>
      <c r="Y81" s="90"/>
      <c r="Z81" s="90"/>
      <c r="AA81" s="90"/>
      <c r="AB81" s="90"/>
      <c r="AC81" s="90"/>
      <c r="AD81" s="90"/>
      <c r="AE81" s="90">
        <f t="shared" si="2"/>
        <v>-1</v>
      </c>
    </row>
    <row r="82" spans="1:31" ht="14.25" customHeight="1" x14ac:dyDescent="0.2">
      <c r="A82" s="26" t="s">
        <v>48</v>
      </c>
      <c r="B82" s="50">
        <v>6</v>
      </c>
      <c r="C82" s="27">
        <v>1</v>
      </c>
      <c r="D82" s="27">
        <v>3</v>
      </c>
      <c r="E82" s="38">
        <v>-70.907647999999995</v>
      </c>
      <c r="F82" s="38">
        <v>-53.131045</v>
      </c>
      <c r="G82" s="42">
        <v>1437.086548</v>
      </c>
      <c r="H82" s="24">
        <v>1</v>
      </c>
      <c r="I82" s="24">
        <v>0</v>
      </c>
      <c r="J82" s="24">
        <v>0</v>
      </c>
      <c r="K82" s="34">
        <v>0</v>
      </c>
      <c r="L82" s="24">
        <v>1</v>
      </c>
      <c r="M82" s="29"/>
      <c r="X82" s="90"/>
      <c r="Y82" s="90"/>
      <c r="Z82" s="90"/>
      <c r="AA82" s="90"/>
      <c r="AB82" s="90"/>
      <c r="AC82" s="90"/>
      <c r="AD82" s="90"/>
      <c r="AE82" s="90">
        <f t="shared" si="2"/>
        <v>-1</v>
      </c>
    </row>
    <row r="83" spans="1:31" ht="14.25" customHeight="1" x14ac:dyDescent="0.2">
      <c r="A83" s="26" t="s">
        <v>48</v>
      </c>
      <c r="B83" s="50">
        <v>6</v>
      </c>
      <c r="C83" s="27">
        <v>1</v>
      </c>
      <c r="D83" s="27">
        <v>4</v>
      </c>
      <c r="E83" s="38">
        <v>-70.916865999999999</v>
      </c>
      <c r="F83" s="38">
        <v>-53.127992999999996</v>
      </c>
      <c r="G83" s="42">
        <v>2320.7626949999999</v>
      </c>
      <c r="H83" s="24">
        <v>1</v>
      </c>
      <c r="I83" s="24">
        <v>0</v>
      </c>
      <c r="J83" s="24">
        <v>0</v>
      </c>
      <c r="K83" s="34">
        <v>0</v>
      </c>
      <c r="L83" s="24">
        <v>1</v>
      </c>
      <c r="M83" s="29"/>
      <c r="X83" s="90"/>
      <c r="Y83" s="90"/>
      <c r="Z83" s="90"/>
      <c r="AA83" s="90"/>
      <c r="AB83" s="90"/>
      <c r="AC83" s="90"/>
      <c r="AD83" s="90"/>
      <c r="AE83" s="90">
        <f t="shared" si="2"/>
        <v>-1</v>
      </c>
    </row>
    <row r="84" spans="1:31" ht="14.25" customHeight="1" x14ac:dyDescent="0.2">
      <c r="A84" s="26" t="s">
        <v>48</v>
      </c>
      <c r="B84" s="50">
        <v>6</v>
      </c>
      <c r="C84" s="27">
        <v>1</v>
      </c>
      <c r="D84" s="27">
        <v>5</v>
      </c>
      <c r="E84" s="38">
        <v>-70.915000000000006</v>
      </c>
      <c r="F84" s="38">
        <v>-53.135793</v>
      </c>
      <c r="G84" s="42">
        <v>3555.7084960000002</v>
      </c>
      <c r="H84" s="24">
        <v>1</v>
      </c>
      <c r="I84" s="24">
        <v>0</v>
      </c>
      <c r="J84" s="24">
        <v>0</v>
      </c>
      <c r="K84" s="34">
        <v>0</v>
      </c>
      <c r="L84" s="24">
        <v>1</v>
      </c>
      <c r="M84" s="29"/>
      <c r="X84" s="90"/>
      <c r="Y84" s="90"/>
      <c r="Z84" s="90"/>
      <c r="AA84" s="90"/>
      <c r="AB84" s="90"/>
      <c r="AC84" s="90"/>
      <c r="AD84" s="90"/>
      <c r="AE84" s="90">
        <f t="shared" si="2"/>
        <v>-1</v>
      </c>
    </row>
    <row r="85" spans="1:31" ht="14.25" customHeight="1" x14ac:dyDescent="0.2">
      <c r="A85" s="26" t="s">
        <v>48</v>
      </c>
      <c r="B85" s="50">
        <v>6</v>
      </c>
      <c r="C85" s="27">
        <v>1</v>
      </c>
      <c r="D85" s="27">
        <v>6</v>
      </c>
      <c r="E85" s="38">
        <v>-70.907850999999994</v>
      </c>
      <c r="F85" s="38">
        <v>-53.141553999999999</v>
      </c>
      <c r="G85" s="42">
        <v>4472.064453</v>
      </c>
      <c r="H85" s="24">
        <v>1</v>
      </c>
      <c r="I85" s="24">
        <v>0</v>
      </c>
      <c r="J85" s="24">
        <v>0</v>
      </c>
      <c r="K85" s="34">
        <v>0</v>
      </c>
      <c r="L85" s="24">
        <v>1</v>
      </c>
      <c r="M85" s="29"/>
      <c r="X85" s="90"/>
      <c r="Y85" s="90"/>
      <c r="Z85" s="90"/>
      <c r="AA85" s="90"/>
      <c r="AB85" s="90"/>
      <c r="AC85" s="90"/>
      <c r="AD85" s="90"/>
      <c r="AE85" s="90">
        <f t="shared" si="2"/>
        <v>-1</v>
      </c>
    </row>
    <row r="86" spans="1:31" ht="14.25" customHeight="1" x14ac:dyDescent="0.2">
      <c r="A86" s="26" t="s">
        <v>48</v>
      </c>
      <c r="B86" s="50">
        <v>6</v>
      </c>
      <c r="C86" s="27">
        <v>1</v>
      </c>
      <c r="D86" s="27">
        <v>7</v>
      </c>
      <c r="E86" s="38">
        <v>-70.906769999999995</v>
      </c>
      <c r="F86" s="38">
        <v>-53.14828</v>
      </c>
      <c r="G86" s="42">
        <v>5541.4345700000003</v>
      </c>
      <c r="H86" s="24">
        <v>1</v>
      </c>
      <c r="I86" s="24">
        <v>1</v>
      </c>
      <c r="J86" s="24">
        <v>0</v>
      </c>
      <c r="K86" s="24">
        <v>0.7</v>
      </c>
      <c r="L86" s="24">
        <v>1</v>
      </c>
      <c r="M86" s="29"/>
      <c r="X86" s="90"/>
      <c r="Y86" s="90"/>
      <c r="Z86" s="90"/>
      <c r="AA86" s="90"/>
      <c r="AB86" s="90"/>
      <c r="AC86" s="90"/>
      <c r="AD86" s="90"/>
      <c r="AE86" s="90">
        <f t="shared" si="2"/>
        <v>-1</v>
      </c>
    </row>
    <row r="87" spans="1:31" ht="14.25" customHeight="1" x14ac:dyDescent="0.2">
      <c r="A87" s="26" t="s">
        <v>48</v>
      </c>
      <c r="B87" s="50">
        <v>6</v>
      </c>
      <c r="C87" s="27">
        <v>1</v>
      </c>
      <c r="D87" s="27">
        <v>8</v>
      </c>
      <c r="E87" s="38">
        <v>-70.906156999999993</v>
      </c>
      <c r="F87" s="38">
        <v>-53.153537999999998</v>
      </c>
      <c r="G87" s="42">
        <v>6471.1284180000002</v>
      </c>
      <c r="H87" s="24">
        <v>1</v>
      </c>
      <c r="I87" s="24">
        <v>0</v>
      </c>
      <c r="J87" s="24">
        <v>0</v>
      </c>
      <c r="K87" s="34">
        <v>0</v>
      </c>
      <c r="L87" s="24">
        <v>1</v>
      </c>
      <c r="M87" s="29"/>
      <c r="X87" s="90"/>
      <c r="Y87" s="90"/>
      <c r="Z87" s="90"/>
      <c r="AA87" s="90"/>
      <c r="AB87" s="90"/>
      <c r="AC87" s="90"/>
      <c r="AD87" s="90"/>
      <c r="AE87" s="90">
        <f t="shared" si="2"/>
        <v>-1</v>
      </c>
    </row>
    <row r="88" spans="1:31" ht="14.25" customHeight="1" x14ac:dyDescent="0.2">
      <c r="A88" s="26" t="s">
        <v>48</v>
      </c>
      <c r="B88" s="50">
        <v>6</v>
      </c>
      <c r="C88" s="27">
        <v>1</v>
      </c>
      <c r="D88" s="27">
        <v>9</v>
      </c>
      <c r="E88" s="38">
        <v>-70.915227999999999</v>
      </c>
      <c r="F88" s="38">
        <v>-53.164383999999998</v>
      </c>
      <c r="G88" s="42">
        <v>8196.0732420000004</v>
      </c>
      <c r="H88" s="24">
        <v>1</v>
      </c>
      <c r="I88" s="24">
        <v>0</v>
      </c>
      <c r="J88" s="24">
        <v>0</v>
      </c>
      <c r="K88" s="34">
        <v>0</v>
      </c>
      <c r="L88" s="24">
        <v>1</v>
      </c>
      <c r="M88" s="29"/>
      <c r="X88" s="90"/>
      <c r="Y88" s="90"/>
      <c r="Z88" s="90"/>
      <c r="AA88" s="90"/>
      <c r="AB88" s="90"/>
      <c r="AC88" s="90"/>
      <c r="AD88" s="90"/>
      <c r="AE88" s="90">
        <f t="shared" si="2"/>
        <v>-1</v>
      </c>
    </row>
    <row r="89" spans="1:31" ht="14.25" customHeight="1" x14ac:dyDescent="0.2">
      <c r="A89" s="26" t="s">
        <v>48</v>
      </c>
      <c r="B89" s="50">
        <v>6</v>
      </c>
      <c r="C89" s="27">
        <v>1</v>
      </c>
      <c r="D89" s="27">
        <v>10</v>
      </c>
      <c r="E89" s="38">
        <v>-70.923098999999993</v>
      </c>
      <c r="F89" s="38">
        <v>-53.165148000000002</v>
      </c>
      <c r="G89" s="42">
        <v>8943.9023440000001</v>
      </c>
      <c r="H89" s="24">
        <v>1</v>
      </c>
      <c r="I89" s="24">
        <v>0</v>
      </c>
      <c r="J89" s="24">
        <v>0</v>
      </c>
      <c r="K89" s="34">
        <v>0</v>
      </c>
      <c r="L89" s="24">
        <v>1</v>
      </c>
      <c r="M89" s="29"/>
      <c r="X89" s="90"/>
      <c r="Y89" s="90"/>
      <c r="Z89" s="90"/>
      <c r="AA89" s="90"/>
      <c r="AB89" s="90"/>
      <c r="AC89" s="90"/>
      <c r="AD89" s="90"/>
      <c r="AE89" s="90">
        <f t="shared" si="2"/>
        <v>-1</v>
      </c>
    </row>
    <row r="90" spans="1:31" ht="14.25" customHeight="1" x14ac:dyDescent="0.2">
      <c r="A90" s="26" t="s">
        <v>48</v>
      </c>
      <c r="B90" s="50">
        <v>6</v>
      </c>
      <c r="C90" s="27">
        <v>1</v>
      </c>
      <c r="D90" s="27">
        <v>11</v>
      </c>
      <c r="E90" s="38">
        <v>-70.929232999999996</v>
      </c>
      <c r="F90" s="38">
        <v>-53.165134999999999</v>
      </c>
      <c r="G90" s="42">
        <v>9502.3720699999994</v>
      </c>
      <c r="H90" s="24">
        <v>1</v>
      </c>
      <c r="I90" s="24">
        <v>0</v>
      </c>
      <c r="J90" s="24">
        <v>0</v>
      </c>
      <c r="K90" s="34">
        <v>0</v>
      </c>
      <c r="L90" s="24">
        <v>1</v>
      </c>
      <c r="M90" s="29"/>
      <c r="X90" s="90"/>
      <c r="Y90" s="90"/>
      <c r="Z90" s="90"/>
      <c r="AA90" s="90"/>
      <c r="AB90" s="90"/>
      <c r="AC90" s="90"/>
      <c r="AD90" s="90"/>
      <c r="AE90" s="90">
        <f t="shared" si="2"/>
        <v>-1</v>
      </c>
    </row>
    <row r="91" spans="1:31" ht="14.25" customHeight="1" x14ac:dyDescent="0.2">
      <c r="A91" s="26" t="s">
        <v>48</v>
      </c>
      <c r="B91" s="50">
        <v>6</v>
      </c>
      <c r="C91" s="27">
        <v>1</v>
      </c>
      <c r="D91" s="27">
        <v>12</v>
      </c>
      <c r="E91" s="38">
        <v>-70.940399999999997</v>
      </c>
      <c r="F91" s="38">
        <v>-53.173211000000002</v>
      </c>
      <c r="G91" s="42">
        <v>10816.128906</v>
      </c>
      <c r="H91" s="24">
        <v>1</v>
      </c>
      <c r="I91" s="24">
        <v>0</v>
      </c>
      <c r="J91" s="24">
        <v>0</v>
      </c>
      <c r="K91" s="34">
        <v>0</v>
      </c>
      <c r="L91" s="24">
        <v>1</v>
      </c>
      <c r="M91" s="29"/>
      <c r="X91" s="90"/>
      <c r="Y91" s="90"/>
      <c r="Z91" s="90"/>
      <c r="AA91" s="90"/>
      <c r="AB91" s="90"/>
      <c r="AC91" s="90"/>
      <c r="AD91" s="90"/>
      <c r="AE91" s="90">
        <f t="shared" si="2"/>
        <v>-1</v>
      </c>
    </row>
    <row r="92" spans="1:31" ht="14.25" customHeight="1" x14ac:dyDescent="0.2">
      <c r="A92" s="26" t="s">
        <v>48</v>
      </c>
      <c r="B92" s="50">
        <v>6</v>
      </c>
      <c r="C92" s="27">
        <v>1</v>
      </c>
      <c r="D92" s="27">
        <v>13</v>
      </c>
      <c r="E92" s="38">
        <v>-70.942464000000001</v>
      </c>
      <c r="F92" s="38">
        <v>-53.178342000000001</v>
      </c>
      <c r="G92" s="42">
        <v>11564.210938</v>
      </c>
      <c r="H92" s="24">
        <v>1</v>
      </c>
      <c r="I92" s="24">
        <v>1</v>
      </c>
      <c r="J92" s="24">
        <v>0</v>
      </c>
      <c r="K92" s="24">
        <v>0.1</v>
      </c>
      <c r="L92" s="24">
        <v>1</v>
      </c>
      <c r="M92" s="29"/>
      <c r="X92" s="90"/>
      <c r="Y92" s="90"/>
      <c r="Z92" s="90"/>
      <c r="AA92" s="90"/>
      <c r="AB92" s="90"/>
      <c r="AC92" s="90"/>
      <c r="AD92" s="90"/>
      <c r="AE92" s="90">
        <f t="shared" si="2"/>
        <v>-1</v>
      </c>
    </row>
    <row r="93" spans="1:31" ht="14.25" customHeight="1" x14ac:dyDescent="0.2">
      <c r="A93" s="26" t="s">
        <v>48</v>
      </c>
      <c r="B93" s="50">
        <v>6</v>
      </c>
      <c r="C93" s="27">
        <v>1</v>
      </c>
      <c r="D93" s="27">
        <v>14</v>
      </c>
      <c r="E93" s="38">
        <v>-70.939553000000004</v>
      </c>
      <c r="F93" s="38">
        <v>-53.181811000000003</v>
      </c>
      <c r="G93" s="42">
        <v>12153.494140999999</v>
      </c>
      <c r="H93" s="24">
        <v>1</v>
      </c>
      <c r="I93" s="24">
        <v>0</v>
      </c>
      <c r="J93" s="24">
        <v>0</v>
      </c>
      <c r="K93" s="34">
        <v>0</v>
      </c>
      <c r="L93" s="24">
        <v>1</v>
      </c>
      <c r="M93" s="29"/>
      <c r="X93" s="90"/>
      <c r="Y93" s="90"/>
      <c r="Z93" s="90"/>
      <c r="AA93" s="90"/>
      <c r="AB93" s="90"/>
      <c r="AC93" s="90"/>
      <c r="AD93" s="90"/>
      <c r="AE93" s="90">
        <f t="shared" si="2"/>
        <v>-1</v>
      </c>
    </row>
    <row r="94" spans="1:31" ht="14.25" customHeight="1" x14ac:dyDescent="0.2">
      <c r="A94" s="26" t="s">
        <v>48</v>
      </c>
      <c r="B94" s="50">
        <v>6</v>
      </c>
      <c r="C94" s="27">
        <v>1</v>
      </c>
      <c r="D94" s="27">
        <v>15</v>
      </c>
      <c r="E94" s="41">
        <v>-70.948913000000005</v>
      </c>
      <c r="F94" s="41">
        <v>-53.180622</v>
      </c>
      <c r="G94" s="58">
        <v>12956.833008</v>
      </c>
      <c r="H94" s="24">
        <v>1</v>
      </c>
      <c r="I94" s="24">
        <v>0</v>
      </c>
      <c r="J94" s="24">
        <v>0</v>
      </c>
      <c r="K94" s="34">
        <v>0</v>
      </c>
      <c r="L94" s="24">
        <v>1</v>
      </c>
      <c r="M94" s="37"/>
      <c r="X94" s="90"/>
      <c r="Y94" s="90"/>
      <c r="Z94" s="90"/>
      <c r="AA94" s="90"/>
      <c r="AB94" s="90"/>
      <c r="AC94" s="90"/>
      <c r="AD94" s="90"/>
      <c r="AE94" s="90">
        <f t="shared" si="2"/>
        <v>-1</v>
      </c>
    </row>
    <row r="95" spans="1:31" ht="14.25" customHeight="1" x14ac:dyDescent="0.2">
      <c r="A95" s="26" t="s">
        <v>48</v>
      </c>
      <c r="B95" s="50">
        <v>8</v>
      </c>
      <c r="C95" s="27">
        <v>0</v>
      </c>
      <c r="D95" s="27">
        <v>1</v>
      </c>
      <c r="E95" s="38">
        <v>-70.948955999999995</v>
      </c>
      <c r="F95" s="38">
        <v>-53.181910999999999</v>
      </c>
      <c r="G95" s="42">
        <v>128.18656899999999</v>
      </c>
      <c r="H95" s="24">
        <v>1</v>
      </c>
      <c r="I95" s="24">
        <v>0</v>
      </c>
      <c r="J95" s="24">
        <v>1</v>
      </c>
      <c r="K95" s="34">
        <v>0</v>
      </c>
      <c r="L95" s="24">
        <v>1</v>
      </c>
      <c r="M95" s="29"/>
      <c r="X95" s="90"/>
      <c r="Y95" s="90"/>
      <c r="Z95" s="90"/>
      <c r="AA95" s="90"/>
      <c r="AB95" s="90"/>
      <c r="AC95" s="90"/>
      <c r="AD95" s="90"/>
      <c r="AE95" s="90">
        <f t="shared" si="2"/>
        <v>-1</v>
      </c>
    </row>
    <row r="96" spans="1:31" ht="14.25" customHeight="1" x14ac:dyDescent="0.2">
      <c r="A96" s="26" t="s">
        <v>48</v>
      </c>
      <c r="B96" s="50">
        <v>8</v>
      </c>
      <c r="C96" s="27">
        <v>0</v>
      </c>
      <c r="D96" s="27">
        <v>2</v>
      </c>
      <c r="E96" s="38">
        <v>-70.941913</v>
      </c>
      <c r="F96" s="38">
        <v>-53.183109999999999</v>
      </c>
      <c r="G96" s="42">
        <v>733.37664800000005</v>
      </c>
      <c r="H96" s="24">
        <v>1</v>
      </c>
      <c r="I96" s="24">
        <v>1</v>
      </c>
      <c r="J96" s="24">
        <v>0</v>
      </c>
      <c r="K96" s="24">
        <v>0.2</v>
      </c>
      <c r="L96" s="24">
        <v>1</v>
      </c>
      <c r="M96" s="29"/>
      <c r="X96" s="90"/>
      <c r="Y96" s="90"/>
      <c r="Z96" s="90"/>
      <c r="AA96" s="90"/>
      <c r="AB96" s="90"/>
      <c r="AC96" s="90"/>
      <c r="AD96" s="90"/>
      <c r="AE96" s="90">
        <f t="shared" si="2"/>
        <v>-1</v>
      </c>
    </row>
    <row r="97" spans="1:31" ht="14.25" customHeight="1" x14ac:dyDescent="0.2">
      <c r="A97" s="26" t="s">
        <v>48</v>
      </c>
      <c r="B97" s="50">
        <v>8</v>
      </c>
      <c r="C97" s="27">
        <v>0</v>
      </c>
      <c r="D97" s="27">
        <v>3</v>
      </c>
      <c r="E97" s="38">
        <v>-70.936698000000007</v>
      </c>
      <c r="F97" s="38">
        <v>-53.179186000000001</v>
      </c>
      <c r="G97" s="42">
        <v>1341.903442</v>
      </c>
      <c r="H97" s="24">
        <v>1</v>
      </c>
      <c r="I97" s="24">
        <v>0</v>
      </c>
      <c r="J97" s="24">
        <v>0</v>
      </c>
      <c r="K97" s="34">
        <v>0</v>
      </c>
      <c r="L97" s="24">
        <v>1</v>
      </c>
      <c r="M97" s="29"/>
      <c r="X97" s="90"/>
      <c r="Y97" s="90"/>
      <c r="Z97" s="90"/>
      <c r="AA97" s="90"/>
      <c r="AB97" s="90"/>
      <c r="AC97" s="90"/>
      <c r="AD97" s="90"/>
      <c r="AE97" s="90">
        <f t="shared" si="2"/>
        <v>-1</v>
      </c>
    </row>
    <row r="98" spans="1:31" ht="14.25" customHeight="1" x14ac:dyDescent="0.2">
      <c r="A98" s="26" t="s">
        <v>48</v>
      </c>
      <c r="B98" s="53">
        <v>8</v>
      </c>
      <c r="C98" s="45">
        <v>0</v>
      </c>
      <c r="D98" s="45">
        <v>4</v>
      </c>
      <c r="E98" s="46">
        <v>-70.937127000000004</v>
      </c>
      <c r="F98" s="46">
        <v>-53.176153999999997</v>
      </c>
      <c r="G98" s="47">
        <v>1813.2917480000001</v>
      </c>
      <c r="H98" s="48">
        <v>1</v>
      </c>
      <c r="I98" s="24">
        <v>0</v>
      </c>
      <c r="J98" s="24">
        <v>0</v>
      </c>
      <c r="K98" s="34">
        <v>0</v>
      </c>
      <c r="L98" s="24">
        <v>1</v>
      </c>
      <c r="M98" s="49"/>
      <c r="X98" s="90"/>
      <c r="Y98" s="90"/>
      <c r="Z98" s="90"/>
      <c r="AA98" s="90"/>
      <c r="AB98" s="90"/>
      <c r="AC98" s="90"/>
      <c r="AD98" s="90"/>
      <c r="AE98" s="90">
        <f t="shared" si="2"/>
        <v>-1</v>
      </c>
    </row>
    <row r="99" spans="1:31" ht="14.25" customHeight="1" x14ac:dyDescent="0.2">
      <c r="A99" s="26" t="s">
        <v>48</v>
      </c>
      <c r="B99" s="50">
        <v>8</v>
      </c>
      <c r="C99" s="27">
        <v>0</v>
      </c>
      <c r="D99" s="27">
        <v>5</v>
      </c>
      <c r="E99" s="38">
        <v>-70.926174000000003</v>
      </c>
      <c r="F99" s="38">
        <v>-53.176212</v>
      </c>
      <c r="G99" s="42">
        <v>2836.303711</v>
      </c>
      <c r="H99" s="24">
        <v>1</v>
      </c>
      <c r="I99" s="24">
        <v>0</v>
      </c>
      <c r="J99" s="24">
        <v>0</v>
      </c>
      <c r="K99" s="34">
        <v>0</v>
      </c>
      <c r="L99" s="24">
        <v>1</v>
      </c>
      <c r="M99" s="29"/>
      <c r="X99" s="90"/>
      <c r="Y99" s="90"/>
      <c r="Z99" s="90"/>
      <c r="AA99" s="90"/>
      <c r="AB99" s="90"/>
      <c r="AC99" s="90"/>
      <c r="AD99" s="90"/>
      <c r="AE99" s="90">
        <f t="shared" si="2"/>
        <v>-1</v>
      </c>
    </row>
    <row r="100" spans="1:31" ht="14.25" customHeight="1" x14ac:dyDescent="0.2">
      <c r="A100" s="26" t="s">
        <v>48</v>
      </c>
      <c r="B100" s="50">
        <v>8</v>
      </c>
      <c r="C100" s="27">
        <v>0</v>
      </c>
      <c r="D100" s="27">
        <v>6</v>
      </c>
      <c r="E100" s="38">
        <v>-70.922838999999996</v>
      </c>
      <c r="F100" s="38">
        <v>-53.176451999999998</v>
      </c>
      <c r="G100" s="42">
        <v>3134.4633789999998</v>
      </c>
      <c r="H100" s="24">
        <v>1</v>
      </c>
      <c r="I100" s="24">
        <v>0</v>
      </c>
      <c r="J100" s="24">
        <v>0</v>
      </c>
      <c r="K100" s="34">
        <v>0</v>
      </c>
      <c r="L100" s="24">
        <v>1</v>
      </c>
      <c r="M100" s="29"/>
      <c r="X100" s="90"/>
      <c r="Y100" s="90"/>
      <c r="Z100" s="90"/>
      <c r="AA100" s="90"/>
      <c r="AB100" s="90"/>
      <c r="AC100" s="90"/>
      <c r="AD100" s="90"/>
      <c r="AE100" s="90">
        <f t="shared" si="2"/>
        <v>-1</v>
      </c>
    </row>
    <row r="101" spans="1:31" ht="14.25" customHeight="1" x14ac:dyDescent="0.2">
      <c r="A101" s="26" t="s">
        <v>48</v>
      </c>
      <c r="B101" s="50">
        <v>8</v>
      </c>
      <c r="C101" s="27">
        <v>0</v>
      </c>
      <c r="D101" s="27">
        <v>7</v>
      </c>
      <c r="E101" s="38">
        <v>-70.924901000000006</v>
      </c>
      <c r="F101" s="38">
        <v>-53.175353000000001</v>
      </c>
      <c r="G101" s="42">
        <v>3346.655029</v>
      </c>
      <c r="H101" s="24">
        <v>1</v>
      </c>
      <c r="I101" s="24">
        <v>0</v>
      </c>
      <c r="J101" s="24">
        <v>0</v>
      </c>
      <c r="K101" s="34">
        <v>0</v>
      </c>
      <c r="L101" s="24">
        <v>1</v>
      </c>
      <c r="M101" s="29"/>
      <c r="X101" s="90"/>
      <c r="Y101" s="90"/>
      <c r="Z101" s="90"/>
      <c r="AA101" s="90"/>
      <c r="AB101" s="90"/>
      <c r="AC101" s="90"/>
      <c r="AD101" s="90"/>
      <c r="AE101" s="90">
        <f t="shared" si="2"/>
        <v>-1</v>
      </c>
    </row>
    <row r="102" spans="1:31" ht="14.25" customHeight="1" x14ac:dyDescent="0.2">
      <c r="A102" s="26" t="s">
        <v>48</v>
      </c>
      <c r="B102" s="50">
        <v>8</v>
      </c>
      <c r="C102" s="27">
        <v>0</v>
      </c>
      <c r="D102" s="27">
        <v>8</v>
      </c>
      <c r="E102" s="38">
        <v>-70.919298999999995</v>
      </c>
      <c r="F102" s="38">
        <v>-53.166190999999998</v>
      </c>
      <c r="G102" s="42">
        <v>4637.0336909999996</v>
      </c>
      <c r="H102" s="24">
        <v>1</v>
      </c>
      <c r="I102" s="24">
        <v>0</v>
      </c>
      <c r="J102" s="24">
        <v>0</v>
      </c>
      <c r="K102" s="34">
        <v>0</v>
      </c>
      <c r="L102" s="24">
        <v>1</v>
      </c>
      <c r="M102" s="29"/>
      <c r="X102" s="90"/>
      <c r="Y102" s="90"/>
      <c r="Z102" s="90"/>
      <c r="AA102" s="90"/>
      <c r="AB102" s="90"/>
      <c r="AC102" s="90"/>
      <c r="AD102" s="90"/>
      <c r="AE102" s="90">
        <f t="shared" si="2"/>
        <v>-1</v>
      </c>
    </row>
    <row r="103" spans="1:31" ht="14.25" customHeight="1" x14ac:dyDescent="0.2">
      <c r="A103" s="26" t="s">
        <v>48</v>
      </c>
      <c r="B103" s="50">
        <v>8</v>
      </c>
      <c r="C103" s="27">
        <v>0</v>
      </c>
      <c r="D103" s="27">
        <v>9</v>
      </c>
      <c r="E103" s="38">
        <v>-70.913197999999994</v>
      </c>
      <c r="F103" s="38">
        <v>-53.165500999999999</v>
      </c>
      <c r="G103" s="42">
        <v>5222.8046880000002</v>
      </c>
      <c r="H103" s="24">
        <v>1</v>
      </c>
      <c r="I103" s="24">
        <v>0</v>
      </c>
      <c r="J103" s="24">
        <v>0</v>
      </c>
      <c r="K103" s="34">
        <v>0</v>
      </c>
      <c r="L103" s="24">
        <v>1</v>
      </c>
      <c r="M103" s="29"/>
      <c r="X103" s="90"/>
      <c r="Y103" s="90"/>
      <c r="Z103" s="90"/>
      <c r="AA103" s="90"/>
      <c r="AB103" s="90"/>
      <c r="AC103" s="90"/>
      <c r="AD103" s="90"/>
      <c r="AE103" s="90">
        <f t="shared" si="2"/>
        <v>-1</v>
      </c>
    </row>
    <row r="104" spans="1:31" ht="14.25" customHeight="1" x14ac:dyDescent="0.2">
      <c r="A104" s="26" t="s">
        <v>48</v>
      </c>
      <c r="B104" s="50">
        <v>8</v>
      </c>
      <c r="C104" s="27">
        <v>0</v>
      </c>
      <c r="D104" s="27">
        <v>10</v>
      </c>
      <c r="E104" s="38">
        <v>-70.905153999999996</v>
      </c>
      <c r="F104" s="38">
        <v>-53.160862999999999</v>
      </c>
      <c r="G104" s="42">
        <v>6125.8505859999996</v>
      </c>
      <c r="H104" s="24">
        <v>1</v>
      </c>
      <c r="I104" s="24">
        <v>0</v>
      </c>
      <c r="J104" s="24">
        <v>0</v>
      </c>
      <c r="K104" s="34">
        <v>0</v>
      </c>
      <c r="L104" s="24">
        <v>1</v>
      </c>
      <c r="M104" s="29"/>
      <c r="X104" s="90"/>
      <c r="Y104" s="90"/>
      <c r="Z104" s="90"/>
      <c r="AA104" s="90"/>
      <c r="AB104" s="90"/>
      <c r="AC104" s="90"/>
      <c r="AD104" s="90"/>
      <c r="AE104" s="90">
        <f t="shared" si="2"/>
        <v>-1</v>
      </c>
    </row>
    <row r="105" spans="1:31" ht="14.25" customHeight="1" x14ac:dyDescent="0.2">
      <c r="A105" s="26" t="s">
        <v>48</v>
      </c>
      <c r="B105" s="50">
        <v>8</v>
      </c>
      <c r="C105" s="27">
        <v>0</v>
      </c>
      <c r="D105" s="27">
        <v>11</v>
      </c>
      <c r="E105" s="38">
        <v>-70.897914999999998</v>
      </c>
      <c r="F105" s="38">
        <v>-53.16169</v>
      </c>
      <c r="G105" s="42">
        <v>6766.7104490000002</v>
      </c>
      <c r="H105" s="24">
        <v>1</v>
      </c>
      <c r="I105" s="24">
        <v>1</v>
      </c>
      <c r="J105" s="24">
        <v>0</v>
      </c>
      <c r="K105" s="24">
        <v>0.7</v>
      </c>
      <c r="L105" s="24">
        <v>1</v>
      </c>
      <c r="M105" s="29"/>
      <c r="X105" s="90"/>
      <c r="Y105" s="90"/>
      <c r="Z105" s="90"/>
      <c r="AA105" s="90"/>
      <c r="AB105" s="90"/>
      <c r="AC105" s="90"/>
      <c r="AD105" s="90"/>
      <c r="AE105" s="90">
        <f t="shared" si="2"/>
        <v>-1</v>
      </c>
    </row>
    <row r="106" spans="1:31" ht="14.25" customHeight="1" x14ac:dyDescent="0.2">
      <c r="A106" s="26" t="s">
        <v>48</v>
      </c>
      <c r="B106" s="50">
        <v>8</v>
      </c>
      <c r="C106" s="27">
        <v>0</v>
      </c>
      <c r="D106" s="27">
        <v>12</v>
      </c>
      <c r="E106" s="38">
        <v>-70.888294999999999</v>
      </c>
      <c r="F106" s="38">
        <v>-53.153041000000002</v>
      </c>
      <c r="G106" s="42">
        <v>7945.7197269999997</v>
      </c>
      <c r="H106" s="24">
        <v>1</v>
      </c>
      <c r="I106" s="24">
        <v>0</v>
      </c>
      <c r="J106" s="24">
        <v>0</v>
      </c>
      <c r="K106" s="34">
        <v>0</v>
      </c>
      <c r="L106" s="24">
        <v>1</v>
      </c>
      <c r="M106" s="29"/>
      <c r="X106" s="90"/>
      <c r="Y106" s="90"/>
      <c r="Z106" s="90"/>
      <c r="AA106" s="90"/>
      <c r="AB106" s="90"/>
      <c r="AC106" s="90"/>
      <c r="AD106" s="90"/>
      <c r="AE106" s="90">
        <f t="shared" si="2"/>
        <v>-1</v>
      </c>
    </row>
    <row r="107" spans="1:31" ht="14.25" customHeight="1" x14ac:dyDescent="0.2">
      <c r="A107" s="26" t="s">
        <v>48</v>
      </c>
      <c r="B107" s="50">
        <v>8</v>
      </c>
      <c r="C107" s="27">
        <v>0</v>
      </c>
      <c r="D107" s="27">
        <v>13</v>
      </c>
      <c r="E107" s="38">
        <v>-70.884735000000006</v>
      </c>
      <c r="F107" s="38">
        <v>-53.147728999999998</v>
      </c>
      <c r="G107" s="42">
        <v>8694.7890630000002</v>
      </c>
      <c r="H107" s="24">
        <v>1</v>
      </c>
      <c r="I107" s="24">
        <v>0</v>
      </c>
      <c r="J107" s="24">
        <v>0</v>
      </c>
      <c r="K107" s="34">
        <v>0</v>
      </c>
      <c r="L107" s="24">
        <v>1</v>
      </c>
      <c r="M107" s="29"/>
      <c r="X107" s="90"/>
      <c r="Y107" s="90"/>
      <c r="Z107" s="90"/>
      <c r="AA107" s="90"/>
      <c r="AB107" s="90"/>
      <c r="AC107" s="90"/>
      <c r="AD107" s="90"/>
      <c r="AE107" s="90">
        <f t="shared" si="2"/>
        <v>-1</v>
      </c>
    </row>
    <row r="108" spans="1:31" ht="14.25" customHeight="1" x14ac:dyDescent="0.2">
      <c r="A108" s="26" t="s">
        <v>48</v>
      </c>
      <c r="B108" s="50">
        <v>8</v>
      </c>
      <c r="C108" s="27">
        <v>0</v>
      </c>
      <c r="D108" s="27">
        <v>14</v>
      </c>
      <c r="E108" s="38">
        <v>-70.885903999999996</v>
      </c>
      <c r="F108" s="38">
        <v>-53.143515999999998</v>
      </c>
      <c r="G108" s="42">
        <v>9362.6894530000009</v>
      </c>
      <c r="H108" s="24">
        <v>1</v>
      </c>
      <c r="I108" s="24">
        <v>0</v>
      </c>
      <c r="J108" s="24">
        <v>0</v>
      </c>
      <c r="K108" s="34">
        <v>0</v>
      </c>
      <c r="L108" s="24">
        <v>1</v>
      </c>
      <c r="M108" s="29"/>
      <c r="X108" s="90"/>
      <c r="Y108" s="90"/>
      <c r="Z108" s="90"/>
      <c r="AA108" s="90"/>
      <c r="AB108" s="90"/>
      <c r="AC108" s="90"/>
      <c r="AD108" s="90"/>
      <c r="AE108" s="90">
        <f t="shared" si="2"/>
        <v>-1</v>
      </c>
    </row>
    <row r="109" spans="1:31" ht="14.25" customHeight="1" x14ac:dyDescent="0.2">
      <c r="A109" s="26" t="s">
        <v>48</v>
      </c>
      <c r="B109" s="50">
        <v>8</v>
      </c>
      <c r="C109" s="27">
        <v>0</v>
      </c>
      <c r="D109" s="27">
        <v>15</v>
      </c>
      <c r="E109" s="38">
        <v>-70.877157999999994</v>
      </c>
      <c r="F109" s="38">
        <v>-53.140497000000003</v>
      </c>
      <c r="G109" s="42">
        <v>10167.613281</v>
      </c>
      <c r="H109" s="24">
        <v>1</v>
      </c>
      <c r="I109" s="24">
        <v>0</v>
      </c>
      <c r="J109" s="24">
        <v>0</v>
      </c>
      <c r="K109" s="34">
        <v>0</v>
      </c>
      <c r="L109" s="24">
        <v>1</v>
      </c>
      <c r="M109" s="29"/>
      <c r="X109" s="90"/>
      <c r="Y109" s="90"/>
      <c r="Z109" s="90"/>
      <c r="AA109" s="90"/>
      <c r="AB109" s="90"/>
      <c r="AC109" s="90"/>
      <c r="AD109" s="90"/>
      <c r="AE109" s="90">
        <f t="shared" si="2"/>
        <v>-1</v>
      </c>
    </row>
    <row r="110" spans="1:31" ht="14.25" customHeight="1" x14ac:dyDescent="0.2">
      <c r="A110" s="26" t="s">
        <v>48</v>
      </c>
      <c r="B110" s="50">
        <v>8</v>
      </c>
      <c r="C110" s="27">
        <v>0</v>
      </c>
      <c r="D110" s="27">
        <v>16</v>
      </c>
      <c r="E110" s="38">
        <v>-70.877280999999996</v>
      </c>
      <c r="F110" s="38">
        <v>-53.131211</v>
      </c>
      <c r="G110" s="42">
        <v>11575.594727</v>
      </c>
      <c r="H110" s="24">
        <v>1</v>
      </c>
      <c r="I110" s="24">
        <v>1</v>
      </c>
      <c r="J110" s="24">
        <v>0</v>
      </c>
      <c r="K110" s="24">
        <v>0.1</v>
      </c>
      <c r="L110" s="24">
        <v>1</v>
      </c>
      <c r="M110" s="29"/>
      <c r="X110" s="90"/>
      <c r="Y110" s="90"/>
      <c r="Z110" s="90"/>
      <c r="AA110" s="90"/>
      <c r="AB110" s="90"/>
      <c r="AC110" s="90"/>
      <c r="AD110" s="90"/>
      <c r="AE110" s="90">
        <f t="shared" si="2"/>
        <v>-1</v>
      </c>
    </row>
    <row r="111" spans="1:31" ht="14.25" customHeight="1" x14ac:dyDescent="0.2">
      <c r="A111" s="26" t="s">
        <v>48</v>
      </c>
      <c r="B111" s="50">
        <v>8</v>
      </c>
      <c r="C111" s="27">
        <v>0</v>
      </c>
      <c r="D111" s="27">
        <v>17</v>
      </c>
      <c r="E111" s="38">
        <v>-70.881956000000002</v>
      </c>
      <c r="F111" s="38">
        <v>-53.123857000000001</v>
      </c>
      <c r="G111" s="42">
        <v>12807.237305000001</v>
      </c>
      <c r="H111" s="24">
        <v>1</v>
      </c>
      <c r="I111" s="24">
        <v>0</v>
      </c>
      <c r="J111" s="24">
        <v>0</v>
      </c>
      <c r="K111" s="34">
        <v>0</v>
      </c>
      <c r="L111" s="24">
        <v>1</v>
      </c>
      <c r="M111" s="29"/>
      <c r="X111" s="90"/>
      <c r="Y111" s="90"/>
      <c r="Z111" s="90"/>
      <c r="AA111" s="90"/>
      <c r="AB111" s="90"/>
      <c r="AC111" s="90"/>
      <c r="AD111" s="90"/>
      <c r="AE111" s="90">
        <f t="shared" si="2"/>
        <v>-1</v>
      </c>
    </row>
    <row r="112" spans="1:31" ht="14.25" customHeight="1" x14ac:dyDescent="0.2">
      <c r="A112" s="59" t="s">
        <v>48</v>
      </c>
      <c r="B112" s="60">
        <v>8</v>
      </c>
      <c r="C112" s="61">
        <v>0</v>
      </c>
      <c r="D112" s="61">
        <v>18</v>
      </c>
      <c r="E112" s="54">
        <v>-70.898313999999999</v>
      </c>
      <c r="F112" s="54">
        <v>-53.122622999999997</v>
      </c>
      <c r="G112" s="55">
        <v>14255.652344</v>
      </c>
      <c r="H112" s="24">
        <v>1</v>
      </c>
      <c r="I112" s="24">
        <v>0</v>
      </c>
      <c r="J112" s="24">
        <v>0</v>
      </c>
      <c r="K112" s="34">
        <v>0</v>
      </c>
      <c r="L112" s="24">
        <v>1</v>
      </c>
      <c r="M112" s="29"/>
      <c r="X112" s="90"/>
      <c r="Y112" s="90"/>
      <c r="Z112" s="90"/>
      <c r="AA112" s="90"/>
      <c r="AB112" s="90"/>
      <c r="AC112" s="90"/>
      <c r="AD112" s="90"/>
      <c r="AE112" s="90">
        <f t="shared" si="2"/>
        <v>-1</v>
      </c>
    </row>
    <row r="113" spans="1:31" ht="14.25" customHeight="1" x14ac:dyDescent="0.2">
      <c r="A113" s="26" t="s">
        <v>48</v>
      </c>
      <c r="B113" s="53">
        <v>8</v>
      </c>
      <c r="C113" s="45">
        <v>1</v>
      </c>
      <c r="D113" s="45">
        <v>1</v>
      </c>
      <c r="E113" s="67">
        <v>-70.895155000000003</v>
      </c>
      <c r="F113" s="67">
        <v>-53.123269000000001</v>
      </c>
      <c r="G113" s="68">
        <v>759.33136000000002</v>
      </c>
      <c r="H113" s="48">
        <v>1</v>
      </c>
      <c r="I113" s="24">
        <v>0</v>
      </c>
      <c r="J113" s="24">
        <v>1</v>
      </c>
      <c r="K113" s="34">
        <v>0</v>
      </c>
      <c r="L113" s="24">
        <v>1</v>
      </c>
      <c r="M113" s="49"/>
      <c r="X113" s="90"/>
      <c r="Y113" s="90"/>
      <c r="Z113" s="90"/>
      <c r="AA113" s="90"/>
      <c r="AB113" s="90"/>
      <c r="AC113" s="90"/>
      <c r="AD113" s="90"/>
      <c r="AE113" s="90">
        <f t="shared" si="2"/>
        <v>-1</v>
      </c>
    </row>
    <row r="114" spans="1:31" ht="14.25" customHeight="1" x14ac:dyDescent="0.2">
      <c r="A114" s="26" t="s">
        <v>48</v>
      </c>
      <c r="B114" s="50">
        <v>8</v>
      </c>
      <c r="C114" s="27">
        <v>1</v>
      </c>
      <c r="D114" s="27">
        <v>2</v>
      </c>
      <c r="E114" s="54">
        <v>-70.887101999999999</v>
      </c>
      <c r="F114" s="54">
        <v>-53.123010000000001</v>
      </c>
      <c r="G114" s="55">
        <v>1745.481812</v>
      </c>
      <c r="H114" s="24">
        <v>1</v>
      </c>
      <c r="I114" s="24">
        <v>0</v>
      </c>
      <c r="J114" s="24">
        <v>0</v>
      </c>
      <c r="K114" s="34">
        <v>0</v>
      </c>
      <c r="L114" s="24">
        <v>1</v>
      </c>
      <c r="M114" s="29"/>
      <c r="X114" s="90"/>
      <c r="Y114" s="90"/>
      <c r="Z114" s="90"/>
      <c r="AA114" s="90"/>
      <c r="AB114" s="90"/>
      <c r="AC114" s="90"/>
      <c r="AD114" s="90"/>
      <c r="AE114" s="90">
        <f t="shared" si="2"/>
        <v>-1</v>
      </c>
    </row>
    <row r="115" spans="1:31" ht="14.25" customHeight="1" x14ac:dyDescent="0.2">
      <c r="A115" s="26" t="s">
        <v>48</v>
      </c>
      <c r="B115" s="50">
        <v>8</v>
      </c>
      <c r="C115" s="27">
        <v>1</v>
      </c>
      <c r="D115" s="27">
        <v>3</v>
      </c>
      <c r="E115" s="38">
        <v>-70.877617999999998</v>
      </c>
      <c r="F115" s="38">
        <v>-53.128166</v>
      </c>
      <c r="G115" s="55">
        <v>2636.142578</v>
      </c>
      <c r="H115" s="24">
        <v>1</v>
      </c>
      <c r="I115" s="24">
        <v>1</v>
      </c>
      <c r="J115" s="24">
        <v>0</v>
      </c>
      <c r="K115" s="34">
        <v>0.2</v>
      </c>
      <c r="L115" s="24">
        <v>1</v>
      </c>
      <c r="M115" s="29"/>
      <c r="X115" s="90"/>
      <c r="Y115" s="90"/>
      <c r="Z115" s="90"/>
      <c r="AA115" s="90"/>
      <c r="AB115" s="90"/>
      <c r="AC115" s="90"/>
      <c r="AD115" s="90"/>
      <c r="AE115" s="90">
        <f t="shared" si="2"/>
        <v>-1</v>
      </c>
    </row>
    <row r="116" spans="1:31" ht="14.25" customHeight="1" x14ac:dyDescent="0.2">
      <c r="A116" s="26" t="s">
        <v>48</v>
      </c>
      <c r="B116" s="50">
        <v>8</v>
      </c>
      <c r="C116" s="27">
        <v>1</v>
      </c>
      <c r="D116" s="27">
        <v>4</v>
      </c>
      <c r="E116" s="38">
        <v>-70.878917999999999</v>
      </c>
      <c r="F116" s="38">
        <v>-53.131627999999999</v>
      </c>
      <c r="G116" s="55">
        <v>3199.3967290000001</v>
      </c>
      <c r="H116" s="24">
        <v>1</v>
      </c>
      <c r="I116" s="24">
        <v>0</v>
      </c>
      <c r="J116" s="24">
        <v>0</v>
      </c>
      <c r="K116" s="34">
        <v>0</v>
      </c>
      <c r="L116" s="24">
        <v>1</v>
      </c>
      <c r="M116" s="29"/>
      <c r="X116" s="90"/>
      <c r="Y116" s="90"/>
      <c r="Z116" s="90"/>
      <c r="AA116" s="90"/>
      <c r="AB116" s="90"/>
      <c r="AC116" s="90"/>
      <c r="AD116" s="90"/>
      <c r="AE116" s="90">
        <f t="shared" si="2"/>
        <v>-1</v>
      </c>
    </row>
    <row r="117" spans="1:31" ht="14.25" customHeight="1" x14ac:dyDescent="0.2">
      <c r="A117" s="26" t="s">
        <v>48</v>
      </c>
      <c r="B117" s="50">
        <v>8</v>
      </c>
      <c r="C117" s="27">
        <v>1</v>
      </c>
      <c r="D117" s="27">
        <v>5</v>
      </c>
      <c r="E117" s="38">
        <v>-70.881089000000003</v>
      </c>
      <c r="F117" s="38">
        <v>-53.140489000000002</v>
      </c>
      <c r="G117" s="55">
        <v>4495.3212890000004</v>
      </c>
      <c r="H117" s="24">
        <v>1</v>
      </c>
      <c r="I117" s="24">
        <v>0</v>
      </c>
      <c r="J117" s="24">
        <v>0</v>
      </c>
      <c r="K117" s="34">
        <v>0</v>
      </c>
      <c r="L117" s="24">
        <v>1</v>
      </c>
      <c r="M117" s="29"/>
      <c r="X117" s="90"/>
      <c r="Y117" s="90"/>
      <c r="Z117" s="90"/>
      <c r="AA117" s="90"/>
      <c r="AB117" s="90"/>
      <c r="AC117" s="90"/>
      <c r="AD117" s="90"/>
      <c r="AE117" s="90">
        <f t="shared" si="2"/>
        <v>-1</v>
      </c>
    </row>
    <row r="118" spans="1:31" ht="14.25" customHeight="1" x14ac:dyDescent="0.2">
      <c r="A118" s="26" t="s">
        <v>48</v>
      </c>
      <c r="B118" s="50">
        <v>8</v>
      </c>
      <c r="C118" s="27">
        <v>1</v>
      </c>
      <c r="D118" s="27">
        <v>6</v>
      </c>
      <c r="E118" s="38">
        <v>-70.885903999999996</v>
      </c>
      <c r="F118" s="38">
        <v>-53.143515999999998</v>
      </c>
      <c r="G118" s="55">
        <v>4994.7138670000004</v>
      </c>
      <c r="H118" s="24">
        <v>1</v>
      </c>
      <c r="I118" s="24">
        <v>0</v>
      </c>
      <c r="J118" s="24">
        <v>0</v>
      </c>
      <c r="K118" s="34">
        <v>0</v>
      </c>
      <c r="L118" s="24">
        <v>1</v>
      </c>
      <c r="M118" s="29"/>
      <c r="X118" s="90"/>
      <c r="Y118" s="90"/>
      <c r="Z118" s="90"/>
      <c r="AA118" s="90"/>
      <c r="AB118" s="90"/>
      <c r="AC118" s="90"/>
      <c r="AD118" s="90"/>
      <c r="AE118" s="90">
        <f t="shared" si="2"/>
        <v>-1</v>
      </c>
    </row>
    <row r="119" spans="1:31" ht="14.25" customHeight="1" x14ac:dyDescent="0.2">
      <c r="A119" s="26" t="s">
        <v>48</v>
      </c>
      <c r="B119" s="50">
        <v>8</v>
      </c>
      <c r="C119" s="27">
        <v>1</v>
      </c>
      <c r="D119" s="27">
        <v>7</v>
      </c>
      <c r="E119" s="38">
        <v>-70.889965000000004</v>
      </c>
      <c r="F119" s="38">
        <v>-53.152645</v>
      </c>
      <c r="G119" s="55">
        <v>6312.3842770000001</v>
      </c>
      <c r="H119" s="24">
        <v>1</v>
      </c>
      <c r="I119" s="24">
        <v>0</v>
      </c>
      <c r="J119" s="24">
        <v>0</v>
      </c>
      <c r="K119" s="34">
        <v>0</v>
      </c>
      <c r="L119" s="24">
        <v>1</v>
      </c>
      <c r="M119" s="29"/>
      <c r="X119" s="90"/>
      <c r="Y119" s="90"/>
      <c r="Z119" s="90"/>
      <c r="AA119" s="90"/>
      <c r="AB119" s="90"/>
      <c r="AC119" s="90"/>
      <c r="AD119" s="90"/>
      <c r="AE119" s="90">
        <f t="shared" si="2"/>
        <v>-1</v>
      </c>
    </row>
    <row r="120" spans="1:31" ht="14.25" customHeight="1" x14ac:dyDescent="0.2">
      <c r="A120" s="26" t="s">
        <v>48</v>
      </c>
      <c r="B120" s="50">
        <v>8</v>
      </c>
      <c r="C120" s="27">
        <v>1</v>
      </c>
      <c r="D120" s="27">
        <v>8</v>
      </c>
      <c r="E120" s="38">
        <v>-70.901122000000001</v>
      </c>
      <c r="F120" s="38">
        <v>-53.156621000000001</v>
      </c>
      <c r="G120" s="55">
        <v>7472.8359380000002</v>
      </c>
      <c r="H120" s="24">
        <v>1</v>
      </c>
      <c r="I120" s="24">
        <v>1</v>
      </c>
      <c r="J120" s="24">
        <v>0</v>
      </c>
      <c r="K120" s="34">
        <v>0.7</v>
      </c>
      <c r="L120" s="24">
        <v>1</v>
      </c>
      <c r="M120" s="29"/>
      <c r="X120" s="90"/>
      <c r="Y120" s="90"/>
      <c r="Z120" s="90"/>
      <c r="AA120" s="90"/>
      <c r="AB120" s="90"/>
      <c r="AC120" s="90"/>
      <c r="AD120" s="90"/>
      <c r="AE120" s="90">
        <f t="shared" si="2"/>
        <v>-1</v>
      </c>
    </row>
    <row r="121" spans="1:31" ht="14.25" customHeight="1" x14ac:dyDescent="0.2">
      <c r="A121" s="26" t="s">
        <v>48</v>
      </c>
      <c r="B121" s="50">
        <v>8</v>
      </c>
      <c r="C121" s="27">
        <v>1</v>
      </c>
      <c r="D121" s="27">
        <v>9</v>
      </c>
      <c r="E121" s="38">
        <v>-70.915227999999999</v>
      </c>
      <c r="F121" s="38">
        <v>-53.164383999999998</v>
      </c>
      <c r="G121" s="55">
        <v>9044.4257809999999</v>
      </c>
      <c r="H121" s="24">
        <v>1</v>
      </c>
      <c r="I121" s="24">
        <v>0</v>
      </c>
      <c r="J121" s="24">
        <v>0</v>
      </c>
      <c r="K121" s="34">
        <v>0</v>
      </c>
      <c r="L121" s="24">
        <v>1</v>
      </c>
      <c r="M121" s="29"/>
      <c r="X121" s="90"/>
      <c r="Y121" s="90"/>
      <c r="Z121" s="90"/>
      <c r="AA121" s="90"/>
      <c r="AB121" s="90"/>
      <c r="AC121" s="90"/>
      <c r="AD121" s="90"/>
      <c r="AE121" s="90">
        <f t="shared" si="2"/>
        <v>-1</v>
      </c>
    </row>
    <row r="122" spans="1:31" ht="14.25" customHeight="1" x14ac:dyDescent="0.2">
      <c r="A122" s="26" t="s">
        <v>48</v>
      </c>
      <c r="B122" s="50">
        <v>8</v>
      </c>
      <c r="C122" s="27">
        <v>1</v>
      </c>
      <c r="D122" s="27">
        <v>10</v>
      </c>
      <c r="E122" s="38">
        <v>-70.924361000000005</v>
      </c>
      <c r="F122" s="38">
        <v>-53.170473000000001</v>
      </c>
      <c r="G122" s="55">
        <v>10098.015625</v>
      </c>
      <c r="H122" s="24">
        <v>1</v>
      </c>
      <c r="I122" s="24">
        <v>0</v>
      </c>
      <c r="J122" s="24">
        <v>0</v>
      </c>
      <c r="K122" s="34">
        <v>0</v>
      </c>
      <c r="L122" s="24">
        <v>1</v>
      </c>
      <c r="M122" s="29"/>
      <c r="X122" s="90"/>
      <c r="Y122" s="90"/>
      <c r="Z122" s="90"/>
      <c r="AA122" s="90"/>
      <c r="AB122" s="90"/>
      <c r="AC122" s="90"/>
      <c r="AD122" s="90"/>
      <c r="AE122" s="90">
        <f t="shared" si="2"/>
        <v>-1</v>
      </c>
    </row>
    <row r="123" spans="1:31" ht="14.25" customHeight="1" x14ac:dyDescent="0.2">
      <c r="A123" s="26" t="s">
        <v>48</v>
      </c>
      <c r="B123" s="50">
        <v>8</v>
      </c>
      <c r="C123" s="27">
        <v>1</v>
      </c>
      <c r="D123" s="27">
        <v>11</v>
      </c>
      <c r="E123" s="38">
        <v>-70.924886000000001</v>
      </c>
      <c r="F123" s="38">
        <v>-53.175359</v>
      </c>
      <c r="G123" s="55">
        <v>10829.466796999999</v>
      </c>
      <c r="H123" s="24">
        <v>1</v>
      </c>
      <c r="I123" s="24">
        <v>0</v>
      </c>
      <c r="J123" s="24">
        <v>0</v>
      </c>
      <c r="K123" s="34">
        <v>0</v>
      </c>
      <c r="L123" s="24">
        <v>1</v>
      </c>
      <c r="M123" s="29"/>
      <c r="X123" s="90"/>
      <c r="Y123" s="90"/>
      <c r="Z123" s="90"/>
      <c r="AA123" s="90"/>
      <c r="AB123" s="90"/>
      <c r="AC123" s="90"/>
      <c r="AD123" s="90"/>
      <c r="AE123" s="90">
        <f t="shared" si="2"/>
        <v>-1</v>
      </c>
    </row>
    <row r="124" spans="1:31" ht="14.25" customHeight="1" x14ac:dyDescent="0.2">
      <c r="A124" s="26" t="s">
        <v>48</v>
      </c>
      <c r="B124" s="50">
        <v>8</v>
      </c>
      <c r="C124" s="27">
        <v>1</v>
      </c>
      <c r="D124" s="27">
        <v>12</v>
      </c>
      <c r="E124" s="38">
        <v>-70.926177999999993</v>
      </c>
      <c r="F124" s="38">
        <v>-53.176211000000002</v>
      </c>
      <c r="G124" s="55">
        <v>11338.898438</v>
      </c>
      <c r="H124" s="24">
        <v>1</v>
      </c>
      <c r="I124" s="24">
        <v>0</v>
      </c>
      <c r="J124" s="24">
        <v>0</v>
      </c>
      <c r="K124" s="34">
        <v>0</v>
      </c>
      <c r="L124" s="24">
        <v>1</v>
      </c>
      <c r="M124" s="29"/>
      <c r="X124" s="90"/>
      <c r="Y124" s="90"/>
      <c r="Z124" s="90"/>
      <c r="AA124" s="90"/>
      <c r="AB124" s="90"/>
      <c r="AC124" s="90"/>
      <c r="AD124" s="90"/>
      <c r="AE124" s="90">
        <f t="shared" si="2"/>
        <v>-1</v>
      </c>
    </row>
    <row r="125" spans="1:31" ht="14.25" customHeight="1" x14ac:dyDescent="0.2">
      <c r="A125" s="26" t="s">
        <v>48</v>
      </c>
      <c r="B125" s="50">
        <v>8</v>
      </c>
      <c r="C125" s="27">
        <v>1</v>
      </c>
      <c r="D125" s="27">
        <v>13</v>
      </c>
      <c r="E125" s="38">
        <v>-70.932624000000004</v>
      </c>
      <c r="F125" s="38">
        <v>-53.175750999999998</v>
      </c>
      <c r="G125" s="55">
        <v>11925.53125</v>
      </c>
      <c r="H125" s="24">
        <v>1</v>
      </c>
      <c r="I125" s="24">
        <v>0</v>
      </c>
      <c r="J125" s="24">
        <v>0</v>
      </c>
      <c r="K125" s="34">
        <v>0</v>
      </c>
      <c r="L125" s="24">
        <v>1</v>
      </c>
      <c r="M125" s="29"/>
      <c r="X125" s="90"/>
      <c r="Y125" s="90"/>
      <c r="Z125" s="90"/>
      <c r="AA125" s="90"/>
      <c r="AB125" s="90"/>
      <c r="AC125" s="90"/>
      <c r="AD125" s="90"/>
      <c r="AE125" s="90">
        <f t="shared" si="2"/>
        <v>-1</v>
      </c>
    </row>
    <row r="126" spans="1:31" ht="14.25" customHeight="1" x14ac:dyDescent="0.2">
      <c r="A126" s="26" t="s">
        <v>48</v>
      </c>
      <c r="B126" s="50">
        <v>8</v>
      </c>
      <c r="C126" s="27">
        <v>1</v>
      </c>
      <c r="D126" s="27">
        <v>14</v>
      </c>
      <c r="E126" s="38">
        <v>-70.937137000000007</v>
      </c>
      <c r="F126" s="38">
        <v>-53.176163000000003</v>
      </c>
      <c r="G126" s="55">
        <v>12356.932617</v>
      </c>
      <c r="H126" s="24">
        <v>1</v>
      </c>
      <c r="I126" s="24">
        <v>0</v>
      </c>
      <c r="J126" s="24">
        <v>0</v>
      </c>
      <c r="K126" s="34">
        <v>0</v>
      </c>
      <c r="L126" s="24">
        <v>1</v>
      </c>
      <c r="M126" s="29"/>
      <c r="X126" s="90"/>
      <c r="Y126" s="90"/>
      <c r="Z126" s="90"/>
      <c r="AA126" s="90"/>
      <c r="AB126" s="90"/>
      <c r="AC126" s="90"/>
      <c r="AD126" s="90"/>
      <c r="AE126" s="90">
        <f t="shared" si="2"/>
        <v>-1</v>
      </c>
    </row>
    <row r="127" spans="1:31" ht="14.25" customHeight="1" x14ac:dyDescent="0.2">
      <c r="A127" s="26" t="s">
        <v>48</v>
      </c>
      <c r="B127" s="50">
        <v>8</v>
      </c>
      <c r="C127" s="27">
        <v>1</v>
      </c>
      <c r="D127" s="27">
        <v>15</v>
      </c>
      <c r="E127" s="38">
        <v>-70.939553000000004</v>
      </c>
      <c r="F127" s="38">
        <v>-53.181811000000003</v>
      </c>
      <c r="G127" s="55">
        <v>13176.095703000001</v>
      </c>
      <c r="H127" s="24">
        <v>1</v>
      </c>
      <c r="I127" s="24">
        <v>1</v>
      </c>
      <c r="J127" s="24">
        <v>0</v>
      </c>
      <c r="K127" s="34">
        <v>0.1</v>
      </c>
      <c r="L127" s="24">
        <v>1</v>
      </c>
      <c r="M127" s="29"/>
      <c r="X127" s="90"/>
      <c r="Y127" s="90"/>
      <c r="Z127" s="90"/>
      <c r="AA127" s="90"/>
      <c r="AB127" s="90"/>
      <c r="AC127" s="90"/>
      <c r="AD127" s="90"/>
      <c r="AE127" s="90">
        <f t="shared" si="2"/>
        <v>-1</v>
      </c>
    </row>
    <row r="128" spans="1:31" ht="14.25" customHeight="1" x14ac:dyDescent="0.2">
      <c r="A128" s="26" t="s">
        <v>48</v>
      </c>
      <c r="B128" s="50">
        <v>8</v>
      </c>
      <c r="C128" s="27">
        <v>1</v>
      </c>
      <c r="D128" s="27">
        <v>16</v>
      </c>
      <c r="E128" s="38">
        <v>-70.942715000000007</v>
      </c>
      <c r="F128" s="38">
        <v>-53.183566999999996</v>
      </c>
      <c r="G128" s="55">
        <v>13525.749023</v>
      </c>
      <c r="H128" s="24">
        <v>1</v>
      </c>
      <c r="I128" s="24">
        <v>0</v>
      </c>
      <c r="J128" s="24">
        <v>0</v>
      </c>
      <c r="K128" s="34">
        <v>0</v>
      </c>
      <c r="L128" s="24">
        <v>1</v>
      </c>
      <c r="M128" s="29"/>
      <c r="X128" s="90"/>
      <c r="Y128" s="90"/>
      <c r="Z128" s="90"/>
      <c r="AA128" s="90"/>
      <c r="AB128" s="90"/>
      <c r="AC128" s="90"/>
      <c r="AD128" s="90"/>
      <c r="AE128" s="90">
        <f t="shared" si="2"/>
        <v>-1</v>
      </c>
    </row>
    <row r="129" spans="1:31" ht="14.25" customHeight="1" x14ac:dyDescent="0.2">
      <c r="A129" s="59" t="s">
        <v>48</v>
      </c>
      <c r="B129" s="60" t="s">
        <v>64</v>
      </c>
      <c r="C129" s="61">
        <v>1</v>
      </c>
      <c r="D129" s="61">
        <v>17</v>
      </c>
      <c r="E129" s="54">
        <v>-70.948877999999993</v>
      </c>
      <c r="F129" s="54">
        <v>-53.181814000000003</v>
      </c>
      <c r="G129" s="55">
        <v>14039.526367</v>
      </c>
      <c r="H129" s="24">
        <v>1</v>
      </c>
      <c r="I129" s="24">
        <v>0</v>
      </c>
      <c r="J129" s="24">
        <v>0</v>
      </c>
      <c r="K129" s="34">
        <v>0</v>
      </c>
      <c r="L129" s="24">
        <v>1</v>
      </c>
      <c r="M129" s="29"/>
      <c r="X129" s="90"/>
      <c r="Y129" s="90"/>
      <c r="Z129" s="90"/>
      <c r="AA129" s="90"/>
      <c r="AB129" s="90"/>
      <c r="AC129" s="90"/>
      <c r="AD129" s="90"/>
      <c r="AE129" s="90">
        <f t="shared" si="2"/>
        <v>-1</v>
      </c>
    </row>
    <row r="130" spans="1:31" ht="14.25" customHeight="1" x14ac:dyDescent="0.2">
      <c r="A130" s="26" t="s">
        <v>48</v>
      </c>
      <c r="B130" s="50" t="s">
        <v>49</v>
      </c>
      <c r="C130" s="27">
        <v>0</v>
      </c>
      <c r="D130" s="27">
        <v>1</v>
      </c>
      <c r="E130" s="38">
        <v>-70.948784000000003</v>
      </c>
      <c r="F130" s="38">
        <v>-53.180667999999997</v>
      </c>
      <c r="G130" s="42">
        <v>100.354004</v>
      </c>
      <c r="H130" s="24">
        <v>1</v>
      </c>
      <c r="I130" s="25">
        <v>0</v>
      </c>
      <c r="J130" s="24">
        <v>1</v>
      </c>
      <c r="K130" s="34">
        <v>0</v>
      </c>
      <c r="L130" s="24">
        <v>1</v>
      </c>
      <c r="M130" s="29"/>
      <c r="X130" s="90"/>
      <c r="Y130" s="90"/>
      <c r="Z130" s="90"/>
      <c r="AA130" s="90"/>
      <c r="AB130" s="90"/>
      <c r="AC130" s="90"/>
      <c r="AD130" s="90"/>
      <c r="AE130" s="90">
        <f t="shared" si="2"/>
        <v>-1</v>
      </c>
    </row>
    <row r="131" spans="1:31" ht="14.25" customHeight="1" x14ac:dyDescent="0.2">
      <c r="A131" s="26" t="s">
        <v>48</v>
      </c>
      <c r="B131" s="50" t="s">
        <v>49</v>
      </c>
      <c r="C131" s="27">
        <v>0</v>
      </c>
      <c r="D131" s="27">
        <v>2</v>
      </c>
      <c r="E131" s="38">
        <v>-70.939492000000001</v>
      </c>
      <c r="F131" s="38">
        <v>-53.181755000000003</v>
      </c>
      <c r="G131" s="42">
        <v>901.11144999999999</v>
      </c>
      <c r="H131" s="24">
        <v>1</v>
      </c>
      <c r="I131" s="24">
        <v>1</v>
      </c>
      <c r="J131" s="24">
        <v>0</v>
      </c>
      <c r="K131" s="24">
        <v>0.2</v>
      </c>
      <c r="L131" s="24">
        <v>1</v>
      </c>
      <c r="M131" s="28"/>
      <c r="X131" s="90"/>
      <c r="Y131" s="90"/>
      <c r="Z131" s="90"/>
      <c r="AA131" s="90"/>
      <c r="AB131" s="90"/>
      <c r="AC131" s="90"/>
      <c r="AD131" s="90"/>
      <c r="AE131" s="90">
        <f t="shared" si="2"/>
        <v>-1</v>
      </c>
    </row>
    <row r="132" spans="1:31" ht="14.25" customHeight="1" x14ac:dyDescent="0.2">
      <c r="A132" s="26" t="s">
        <v>48</v>
      </c>
      <c r="B132" s="50" t="s">
        <v>49</v>
      </c>
      <c r="C132" s="27">
        <v>0</v>
      </c>
      <c r="D132" s="27">
        <v>3</v>
      </c>
      <c r="E132" s="38">
        <v>-70.946427</v>
      </c>
      <c r="F132" s="38">
        <v>-53.176796000000003</v>
      </c>
      <c r="G132" s="42">
        <v>1798.8824460000001</v>
      </c>
      <c r="H132" s="24">
        <v>1</v>
      </c>
      <c r="I132" s="24">
        <v>0</v>
      </c>
      <c r="J132" s="24">
        <v>0</v>
      </c>
      <c r="K132" s="34">
        <v>0</v>
      </c>
      <c r="L132" s="24">
        <v>1</v>
      </c>
      <c r="M132" s="28"/>
      <c r="X132" s="90"/>
      <c r="Y132" s="90"/>
      <c r="Z132" s="90"/>
      <c r="AA132" s="90"/>
      <c r="AB132" s="90"/>
      <c r="AC132" s="90"/>
      <c r="AD132" s="90"/>
      <c r="AE132" s="90">
        <f t="shared" si="2"/>
        <v>-1</v>
      </c>
    </row>
    <row r="133" spans="1:31" ht="14.25" customHeight="1" x14ac:dyDescent="0.2">
      <c r="A133" s="26" t="s">
        <v>48</v>
      </c>
      <c r="B133" s="50" t="s">
        <v>49</v>
      </c>
      <c r="C133" s="27">
        <v>0</v>
      </c>
      <c r="D133" s="27">
        <v>4</v>
      </c>
      <c r="E133" s="38">
        <v>-70.928118999999995</v>
      </c>
      <c r="F133" s="38">
        <v>-53.159770999999999</v>
      </c>
      <c r="G133" s="42">
        <v>4456.8071289999998</v>
      </c>
      <c r="H133" s="24">
        <v>1</v>
      </c>
      <c r="I133" s="24">
        <v>0</v>
      </c>
      <c r="J133" s="24">
        <v>0</v>
      </c>
      <c r="K133" s="34">
        <v>0</v>
      </c>
      <c r="L133" s="24">
        <v>1</v>
      </c>
      <c r="M133" s="28"/>
      <c r="X133" s="90"/>
      <c r="Y133" s="90"/>
      <c r="Z133" s="90"/>
      <c r="AA133" s="90"/>
      <c r="AB133" s="90"/>
      <c r="AC133" s="90"/>
      <c r="AD133" s="90"/>
      <c r="AE133" s="90">
        <f t="shared" si="2"/>
        <v>-1</v>
      </c>
    </row>
    <row r="134" spans="1:31" ht="14.25" customHeight="1" x14ac:dyDescent="0.2">
      <c r="A134" s="26" t="s">
        <v>48</v>
      </c>
      <c r="B134" s="50" t="s">
        <v>49</v>
      </c>
      <c r="C134" s="27">
        <v>0</v>
      </c>
      <c r="D134" s="27">
        <v>5</v>
      </c>
      <c r="E134" s="38">
        <v>-70.913197999999994</v>
      </c>
      <c r="F134" s="38">
        <v>-53.165500999999999</v>
      </c>
      <c r="G134" s="42">
        <v>5641.1914059999999</v>
      </c>
      <c r="H134" s="24">
        <v>1</v>
      </c>
      <c r="I134" s="25">
        <v>1</v>
      </c>
      <c r="J134" s="24">
        <v>0</v>
      </c>
      <c r="K134" s="24">
        <v>0.7</v>
      </c>
      <c r="L134" s="24">
        <v>1</v>
      </c>
      <c r="M134" s="28"/>
      <c r="X134" s="90"/>
      <c r="Y134" s="90"/>
      <c r="Z134" s="90"/>
      <c r="AA134" s="90"/>
      <c r="AB134" s="90"/>
      <c r="AC134" s="90"/>
      <c r="AD134" s="90"/>
      <c r="AE134" s="90">
        <f t="shared" si="2"/>
        <v>-1</v>
      </c>
    </row>
    <row r="135" spans="1:31" ht="14.25" customHeight="1" x14ac:dyDescent="0.2">
      <c r="A135" s="26" t="s">
        <v>48</v>
      </c>
      <c r="B135" s="50" t="s">
        <v>49</v>
      </c>
      <c r="C135" s="27">
        <v>0</v>
      </c>
      <c r="D135" s="27">
        <v>6</v>
      </c>
      <c r="E135" s="38">
        <v>-70.904088999999999</v>
      </c>
      <c r="F135" s="38">
        <v>-53.153092000000001</v>
      </c>
      <c r="G135" s="42">
        <v>7654.6162109999996</v>
      </c>
      <c r="H135" s="24">
        <v>1</v>
      </c>
      <c r="I135" s="24">
        <v>0</v>
      </c>
      <c r="J135" s="24">
        <v>0</v>
      </c>
      <c r="K135" s="34">
        <v>0</v>
      </c>
      <c r="L135" s="24">
        <v>1</v>
      </c>
      <c r="M135" s="28"/>
      <c r="X135" s="90"/>
      <c r="Y135" s="90"/>
      <c r="Z135" s="90"/>
      <c r="AA135" s="90"/>
      <c r="AB135" s="90"/>
      <c r="AC135" s="90"/>
      <c r="AD135" s="90"/>
      <c r="AE135" s="90">
        <f t="shared" si="2"/>
        <v>-1</v>
      </c>
    </row>
    <row r="136" spans="1:31" ht="14.25" customHeight="1" x14ac:dyDescent="0.2">
      <c r="A136" s="26" t="s">
        <v>48</v>
      </c>
      <c r="B136" s="50" t="s">
        <v>49</v>
      </c>
      <c r="C136" s="27">
        <v>0</v>
      </c>
      <c r="D136" s="27">
        <v>7</v>
      </c>
      <c r="E136" s="38">
        <v>-70.913047000000006</v>
      </c>
      <c r="F136" s="38">
        <v>-53.149650000000001</v>
      </c>
      <c r="G136" s="42">
        <v>8369.4638670000004</v>
      </c>
      <c r="H136" s="24">
        <v>1</v>
      </c>
      <c r="I136" s="24">
        <v>0</v>
      </c>
      <c r="J136" s="24">
        <v>0</v>
      </c>
      <c r="K136" s="34">
        <v>0</v>
      </c>
      <c r="L136" s="24">
        <v>1</v>
      </c>
      <c r="M136" s="28"/>
      <c r="X136" s="90"/>
      <c r="Y136" s="90"/>
      <c r="Z136" s="90"/>
      <c r="AA136" s="90"/>
      <c r="AB136" s="90"/>
      <c r="AC136" s="90"/>
      <c r="AD136" s="90"/>
      <c r="AE136" s="90">
        <f t="shared" si="2"/>
        <v>-1</v>
      </c>
    </row>
    <row r="137" spans="1:31" ht="14.25" customHeight="1" x14ac:dyDescent="0.2">
      <c r="A137" s="26" t="s">
        <v>48</v>
      </c>
      <c r="B137" s="50" t="s">
        <v>49</v>
      </c>
      <c r="C137" s="27">
        <v>0</v>
      </c>
      <c r="D137" s="27">
        <v>8</v>
      </c>
      <c r="E137" s="38">
        <v>-70.925194000000005</v>
      </c>
      <c r="F137" s="38">
        <v>-53.145696000000001</v>
      </c>
      <c r="G137" s="42">
        <v>9785.0537110000005</v>
      </c>
      <c r="H137" s="24">
        <v>1</v>
      </c>
      <c r="I137" s="24">
        <v>0</v>
      </c>
      <c r="J137" s="24">
        <v>0</v>
      </c>
      <c r="K137" s="34">
        <v>0</v>
      </c>
      <c r="L137" s="24">
        <v>1</v>
      </c>
      <c r="M137" s="28"/>
      <c r="X137" s="90"/>
      <c r="Y137" s="90"/>
      <c r="Z137" s="90"/>
      <c r="AA137" s="90"/>
      <c r="AB137" s="90"/>
      <c r="AC137" s="90"/>
      <c r="AD137" s="90"/>
      <c r="AE137" s="90">
        <f t="shared" si="2"/>
        <v>-1</v>
      </c>
    </row>
    <row r="138" spans="1:31" ht="14.25" customHeight="1" x14ac:dyDescent="0.2">
      <c r="A138" s="26" t="s">
        <v>48</v>
      </c>
      <c r="B138" s="50" t="s">
        <v>49</v>
      </c>
      <c r="C138" s="27">
        <v>0</v>
      </c>
      <c r="D138" s="27">
        <v>9</v>
      </c>
      <c r="E138" s="38">
        <v>-70.927581000000004</v>
      </c>
      <c r="F138" s="38">
        <v>-53.134599000000001</v>
      </c>
      <c r="G138" s="42">
        <v>11329.661133</v>
      </c>
      <c r="H138" s="24">
        <v>1</v>
      </c>
      <c r="I138" s="24">
        <v>0</v>
      </c>
      <c r="J138" s="24">
        <v>0</v>
      </c>
      <c r="K138" s="34">
        <v>0</v>
      </c>
      <c r="L138" s="24">
        <v>1</v>
      </c>
      <c r="M138" s="28"/>
      <c r="X138" s="90"/>
      <c r="Y138" s="90"/>
      <c r="Z138" s="90"/>
      <c r="AA138" s="90"/>
      <c r="AB138" s="90"/>
      <c r="AC138" s="90"/>
      <c r="AD138" s="90"/>
      <c r="AE138" s="90">
        <f t="shared" si="2"/>
        <v>-1</v>
      </c>
    </row>
    <row r="139" spans="1:31" ht="14.25" customHeight="1" x14ac:dyDescent="0.2">
      <c r="A139" s="26" t="s">
        <v>48</v>
      </c>
      <c r="B139" s="50" t="s">
        <v>49</v>
      </c>
      <c r="C139" s="27">
        <v>0</v>
      </c>
      <c r="D139" s="27">
        <v>10</v>
      </c>
      <c r="E139" s="38">
        <v>-70.911769000000007</v>
      </c>
      <c r="F139" s="38">
        <v>-53.133924</v>
      </c>
      <c r="G139" s="42">
        <v>12860.324219</v>
      </c>
      <c r="H139" s="24">
        <v>1</v>
      </c>
      <c r="I139" s="24">
        <v>0</v>
      </c>
      <c r="J139" s="24">
        <v>0</v>
      </c>
      <c r="K139" s="34">
        <v>0</v>
      </c>
      <c r="L139" s="24">
        <v>1</v>
      </c>
      <c r="M139" s="28"/>
      <c r="X139" s="90"/>
      <c r="Y139" s="90"/>
      <c r="Z139" s="90"/>
      <c r="AA139" s="90"/>
      <c r="AB139" s="90"/>
      <c r="AC139" s="90"/>
      <c r="AD139" s="90"/>
      <c r="AE139" s="90">
        <f t="shared" si="2"/>
        <v>-1</v>
      </c>
    </row>
    <row r="140" spans="1:31" ht="14.25" customHeight="1" x14ac:dyDescent="0.2">
      <c r="A140" s="26" t="s">
        <v>48</v>
      </c>
      <c r="B140" s="50" t="s">
        <v>49</v>
      </c>
      <c r="C140" s="27">
        <v>0</v>
      </c>
      <c r="D140" s="27">
        <v>11</v>
      </c>
      <c r="E140" s="38">
        <v>-70.907432999999997</v>
      </c>
      <c r="F140" s="38">
        <v>-53.131030000000003</v>
      </c>
      <c r="G140" s="42">
        <v>13294.116211</v>
      </c>
      <c r="H140" s="24">
        <v>1</v>
      </c>
      <c r="I140" s="24">
        <v>0</v>
      </c>
      <c r="J140" s="24">
        <v>0</v>
      </c>
      <c r="K140" s="34">
        <v>0</v>
      </c>
      <c r="L140" s="24">
        <v>1</v>
      </c>
      <c r="M140" s="28"/>
      <c r="X140" s="90"/>
      <c r="Y140" s="90"/>
      <c r="Z140" s="90"/>
      <c r="AA140" s="90"/>
      <c r="AB140" s="90"/>
      <c r="AC140" s="90"/>
      <c r="AD140" s="90"/>
      <c r="AE140" s="90">
        <f t="shared" si="2"/>
        <v>-1</v>
      </c>
    </row>
    <row r="141" spans="1:31" ht="14.25" customHeight="1" x14ac:dyDescent="0.2">
      <c r="A141" s="26" t="s">
        <v>48</v>
      </c>
      <c r="B141" s="50" t="s">
        <v>49</v>
      </c>
      <c r="C141" s="27">
        <v>0</v>
      </c>
      <c r="D141" s="27">
        <v>12</v>
      </c>
      <c r="E141" s="38">
        <v>-70.896404000000004</v>
      </c>
      <c r="F141" s="38">
        <v>-53.124020999999999</v>
      </c>
      <c r="G141" s="42">
        <v>14368.754883</v>
      </c>
      <c r="H141" s="24">
        <v>1</v>
      </c>
      <c r="I141" s="25">
        <v>1</v>
      </c>
      <c r="J141" s="24">
        <v>0</v>
      </c>
      <c r="K141" s="25">
        <v>0.1</v>
      </c>
      <c r="L141" s="24">
        <v>1</v>
      </c>
      <c r="M141" s="29"/>
      <c r="X141" s="90"/>
      <c r="Y141" s="90"/>
      <c r="Z141" s="90"/>
      <c r="AA141" s="90"/>
      <c r="AB141" s="90"/>
      <c r="AC141" s="90"/>
      <c r="AD141" s="90"/>
      <c r="AE141" s="90">
        <f t="shared" ref="AE141:AE204" si="3">+W141-L141</f>
        <v>-1</v>
      </c>
    </row>
    <row r="142" spans="1:31" ht="14.25" customHeight="1" x14ac:dyDescent="0.2">
      <c r="A142" s="26" t="s">
        <v>48</v>
      </c>
      <c r="B142" s="51" t="s">
        <v>49</v>
      </c>
      <c r="C142" s="30">
        <v>0</v>
      </c>
      <c r="D142" s="30">
        <v>13</v>
      </c>
      <c r="E142" s="39">
        <v>-70.882180000000005</v>
      </c>
      <c r="F142" s="39">
        <v>-53.133625000000002</v>
      </c>
      <c r="G142" s="43">
        <v>16022.243164</v>
      </c>
      <c r="H142" s="24">
        <v>1</v>
      </c>
      <c r="I142" s="24">
        <v>0</v>
      </c>
      <c r="J142" s="24">
        <v>0</v>
      </c>
      <c r="K142" s="34">
        <v>0</v>
      </c>
      <c r="L142" s="24">
        <v>0</v>
      </c>
      <c r="M142" s="29"/>
      <c r="X142" s="90"/>
      <c r="Y142" s="90"/>
      <c r="Z142" s="90"/>
      <c r="AA142" s="90"/>
      <c r="AB142" s="90"/>
      <c r="AC142" s="90"/>
      <c r="AD142" s="90"/>
      <c r="AE142" s="90">
        <f t="shared" si="3"/>
        <v>0</v>
      </c>
    </row>
    <row r="143" spans="1:31" ht="14.25" customHeight="1" x14ac:dyDescent="0.2">
      <c r="A143" s="26" t="s">
        <v>48</v>
      </c>
      <c r="B143" s="51" t="s">
        <v>49</v>
      </c>
      <c r="C143" s="30">
        <v>1</v>
      </c>
      <c r="D143" s="30">
        <v>1</v>
      </c>
      <c r="E143" s="39">
        <v>-70.883679999999998</v>
      </c>
      <c r="F143" s="39">
        <v>-53.135897999999997</v>
      </c>
      <c r="G143" s="43">
        <v>98.626709000000005</v>
      </c>
      <c r="H143" s="24">
        <v>1</v>
      </c>
      <c r="I143" s="24">
        <v>0</v>
      </c>
      <c r="J143" s="24">
        <v>1</v>
      </c>
      <c r="K143" s="34">
        <v>0</v>
      </c>
      <c r="L143" s="24">
        <v>1</v>
      </c>
      <c r="M143" s="29"/>
      <c r="X143" s="90"/>
      <c r="Y143" s="90"/>
      <c r="Z143" s="90"/>
      <c r="AA143" s="90"/>
      <c r="AB143" s="90"/>
      <c r="AC143" s="90"/>
      <c r="AD143" s="90"/>
      <c r="AE143" s="90">
        <f t="shared" si="3"/>
        <v>-1</v>
      </c>
    </row>
    <row r="144" spans="1:31" ht="14.25" customHeight="1" x14ac:dyDescent="0.2">
      <c r="A144" s="26" t="s">
        <v>48</v>
      </c>
      <c r="B144" s="51" t="s">
        <v>49</v>
      </c>
      <c r="C144" s="30">
        <v>1</v>
      </c>
      <c r="D144" s="30">
        <v>2</v>
      </c>
      <c r="E144" s="39">
        <v>-70.899390999999994</v>
      </c>
      <c r="F144" s="39">
        <v>-53.12565</v>
      </c>
      <c r="G144" s="43">
        <v>2357.3557129999999</v>
      </c>
      <c r="H144" s="24">
        <v>1</v>
      </c>
      <c r="I144" s="25">
        <v>1</v>
      </c>
      <c r="J144" s="24">
        <v>0</v>
      </c>
      <c r="K144" s="25">
        <v>0.2</v>
      </c>
      <c r="L144" s="24">
        <v>1</v>
      </c>
      <c r="M144" s="29"/>
      <c r="X144" s="90"/>
      <c r="Y144" s="90"/>
      <c r="Z144" s="90"/>
      <c r="AA144" s="90"/>
      <c r="AB144" s="90"/>
      <c r="AC144" s="90"/>
      <c r="AD144" s="90"/>
      <c r="AE144" s="90">
        <f t="shared" si="3"/>
        <v>-1</v>
      </c>
    </row>
    <row r="145" spans="1:31" ht="14.25" customHeight="1" x14ac:dyDescent="0.2">
      <c r="A145" s="26" t="s">
        <v>48</v>
      </c>
      <c r="B145" s="51" t="s">
        <v>49</v>
      </c>
      <c r="C145" s="30">
        <v>1</v>
      </c>
      <c r="D145" s="30">
        <v>3</v>
      </c>
      <c r="E145" s="39">
        <v>-70.921077999999994</v>
      </c>
      <c r="F145" s="39">
        <v>-53.136643999999997</v>
      </c>
      <c r="G145" s="43">
        <v>4449.1708980000003</v>
      </c>
      <c r="H145" s="24">
        <v>1</v>
      </c>
      <c r="I145" s="24">
        <v>0</v>
      </c>
      <c r="J145" s="24">
        <v>0</v>
      </c>
      <c r="K145" s="34">
        <v>0</v>
      </c>
      <c r="L145" s="24">
        <v>1</v>
      </c>
      <c r="M145" s="29"/>
      <c r="X145" s="90"/>
      <c r="Y145" s="90"/>
      <c r="Z145" s="90"/>
      <c r="AA145" s="90"/>
      <c r="AB145" s="90"/>
      <c r="AC145" s="90"/>
      <c r="AD145" s="90"/>
      <c r="AE145" s="90">
        <f t="shared" si="3"/>
        <v>-1</v>
      </c>
    </row>
    <row r="146" spans="1:31" ht="14.25" customHeight="1" x14ac:dyDescent="0.2">
      <c r="A146" s="26" t="s">
        <v>48</v>
      </c>
      <c r="B146" s="51" t="s">
        <v>49</v>
      </c>
      <c r="C146" s="30">
        <v>1</v>
      </c>
      <c r="D146" s="30">
        <v>4</v>
      </c>
      <c r="E146" s="39">
        <v>-70.927797999999996</v>
      </c>
      <c r="F146" s="39">
        <v>-53.134585000000001</v>
      </c>
      <c r="G146" s="43">
        <v>5147.1772460000002</v>
      </c>
      <c r="H146" s="24">
        <v>1</v>
      </c>
      <c r="I146" s="24">
        <v>0</v>
      </c>
      <c r="J146" s="24">
        <v>0</v>
      </c>
      <c r="K146" s="34">
        <v>0</v>
      </c>
      <c r="L146" s="24">
        <v>1</v>
      </c>
      <c r="M146" s="29"/>
      <c r="X146" s="90"/>
      <c r="Y146" s="90"/>
      <c r="Z146" s="90"/>
      <c r="AA146" s="90"/>
      <c r="AB146" s="90"/>
      <c r="AC146" s="90"/>
      <c r="AD146" s="90"/>
      <c r="AE146" s="90">
        <f t="shared" si="3"/>
        <v>-1</v>
      </c>
    </row>
    <row r="147" spans="1:31" ht="14.25" customHeight="1" x14ac:dyDescent="0.2">
      <c r="A147" s="26" t="s">
        <v>48</v>
      </c>
      <c r="B147" s="51" t="s">
        <v>49</v>
      </c>
      <c r="C147" s="30">
        <v>1</v>
      </c>
      <c r="D147" s="30">
        <v>5</v>
      </c>
      <c r="E147" s="39">
        <v>-70.925380000000004</v>
      </c>
      <c r="F147" s="39">
        <v>-53.145747999999998</v>
      </c>
      <c r="G147" s="43">
        <v>6702.0385740000002</v>
      </c>
      <c r="H147" s="24">
        <v>1</v>
      </c>
      <c r="I147" s="24">
        <v>0</v>
      </c>
      <c r="J147" s="24">
        <v>0</v>
      </c>
      <c r="K147" s="34">
        <v>0</v>
      </c>
      <c r="L147" s="24">
        <v>1</v>
      </c>
      <c r="M147" s="29"/>
      <c r="X147" s="90"/>
      <c r="Y147" s="90"/>
      <c r="Z147" s="90"/>
      <c r="AA147" s="90"/>
      <c r="AB147" s="90"/>
      <c r="AC147" s="90"/>
      <c r="AD147" s="90"/>
      <c r="AE147" s="90">
        <f t="shared" si="3"/>
        <v>-1</v>
      </c>
    </row>
    <row r="148" spans="1:31" ht="14.25" customHeight="1" x14ac:dyDescent="0.2">
      <c r="A148" s="26" t="s">
        <v>48</v>
      </c>
      <c r="B148" s="51" t="s">
        <v>49</v>
      </c>
      <c r="C148" s="30">
        <v>1</v>
      </c>
      <c r="D148" s="30">
        <v>6</v>
      </c>
      <c r="E148" s="39">
        <v>-70.917619000000002</v>
      </c>
      <c r="F148" s="39">
        <v>-53.150303999999998</v>
      </c>
      <c r="G148" s="43">
        <v>7693.1279299999997</v>
      </c>
      <c r="H148" s="24">
        <v>1</v>
      </c>
      <c r="I148" s="24">
        <v>0</v>
      </c>
      <c r="J148" s="24">
        <v>0</v>
      </c>
      <c r="K148" s="34">
        <v>0</v>
      </c>
      <c r="L148" s="24">
        <v>1</v>
      </c>
      <c r="M148" s="29"/>
      <c r="X148" s="90"/>
      <c r="Y148" s="90"/>
      <c r="Z148" s="90"/>
      <c r="AA148" s="90"/>
      <c r="AB148" s="90"/>
      <c r="AC148" s="90"/>
      <c r="AD148" s="90"/>
      <c r="AE148" s="90">
        <f t="shared" si="3"/>
        <v>-1</v>
      </c>
    </row>
    <row r="149" spans="1:31" ht="14.25" customHeight="1" x14ac:dyDescent="0.2">
      <c r="A149" s="26" t="s">
        <v>48</v>
      </c>
      <c r="B149" s="51" t="s">
        <v>49</v>
      </c>
      <c r="C149" s="30">
        <v>1</v>
      </c>
      <c r="D149" s="30">
        <v>7</v>
      </c>
      <c r="E149" s="39">
        <v>-70.906156999999993</v>
      </c>
      <c r="F149" s="39">
        <v>-53.153537999999998</v>
      </c>
      <c r="G149" s="43">
        <v>8841.5205079999996</v>
      </c>
      <c r="H149" s="24">
        <v>1</v>
      </c>
      <c r="I149" s="25">
        <v>1</v>
      </c>
      <c r="J149" s="24">
        <v>0</v>
      </c>
      <c r="K149" s="25">
        <v>0.7</v>
      </c>
      <c r="L149" s="24">
        <v>1</v>
      </c>
      <c r="M149" s="29"/>
      <c r="X149" s="90"/>
      <c r="Y149" s="90"/>
      <c r="Z149" s="90"/>
      <c r="AA149" s="90"/>
      <c r="AB149" s="90"/>
      <c r="AC149" s="90"/>
      <c r="AD149" s="90"/>
      <c r="AE149" s="90">
        <f t="shared" si="3"/>
        <v>-1</v>
      </c>
    </row>
    <row r="150" spans="1:31" ht="14.25" customHeight="1" x14ac:dyDescent="0.2">
      <c r="A150" s="26" t="s">
        <v>48</v>
      </c>
      <c r="B150" s="51" t="s">
        <v>49</v>
      </c>
      <c r="C150" s="30">
        <v>1</v>
      </c>
      <c r="D150" s="30">
        <v>8</v>
      </c>
      <c r="E150" s="39">
        <v>-70.915227999999999</v>
      </c>
      <c r="F150" s="39">
        <v>-53.164383999999998</v>
      </c>
      <c r="G150" s="43">
        <v>10566.464844</v>
      </c>
      <c r="H150" s="24">
        <v>1</v>
      </c>
      <c r="I150" s="24">
        <v>0</v>
      </c>
      <c r="J150" s="24">
        <v>0</v>
      </c>
      <c r="K150" s="34">
        <v>0</v>
      </c>
      <c r="L150" s="24">
        <v>1</v>
      </c>
      <c r="M150" s="29"/>
      <c r="X150" s="90"/>
      <c r="Y150" s="90"/>
      <c r="Z150" s="90"/>
      <c r="AA150" s="90"/>
      <c r="AB150" s="90"/>
      <c r="AC150" s="90"/>
      <c r="AD150" s="90"/>
      <c r="AE150" s="90">
        <f t="shared" si="3"/>
        <v>-1</v>
      </c>
    </row>
    <row r="151" spans="1:31" ht="14.25" customHeight="1" x14ac:dyDescent="0.2">
      <c r="A151" s="26" t="s">
        <v>48</v>
      </c>
      <c r="B151" s="51" t="s">
        <v>49</v>
      </c>
      <c r="C151" s="30">
        <v>1</v>
      </c>
      <c r="D151" s="30">
        <v>9</v>
      </c>
      <c r="E151" s="39">
        <v>-70.927982</v>
      </c>
      <c r="F151" s="39">
        <v>-53.159483999999999</v>
      </c>
      <c r="G151" s="43">
        <v>11578.980469</v>
      </c>
      <c r="H151" s="24">
        <v>1</v>
      </c>
      <c r="I151" s="24">
        <v>0</v>
      </c>
      <c r="J151" s="24">
        <v>0</v>
      </c>
      <c r="K151" s="34">
        <v>0</v>
      </c>
      <c r="L151" s="24">
        <v>1</v>
      </c>
      <c r="M151" s="29"/>
      <c r="X151" s="90"/>
      <c r="Y151" s="90"/>
      <c r="Z151" s="90"/>
      <c r="AA151" s="90"/>
      <c r="AB151" s="90"/>
      <c r="AC151" s="90"/>
      <c r="AD151" s="90"/>
      <c r="AE151" s="90">
        <f t="shared" si="3"/>
        <v>-1</v>
      </c>
    </row>
    <row r="152" spans="1:31" ht="14.25" customHeight="1" x14ac:dyDescent="0.2">
      <c r="A152" s="26" t="s">
        <v>48</v>
      </c>
      <c r="B152" s="51" t="s">
        <v>49</v>
      </c>
      <c r="C152" s="30">
        <v>1</v>
      </c>
      <c r="D152" s="30">
        <v>10</v>
      </c>
      <c r="E152" s="39">
        <v>-70.941117000000006</v>
      </c>
      <c r="F152" s="39">
        <v>-53.169514999999997</v>
      </c>
      <c r="G152" s="43">
        <v>13299.159180000001</v>
      </c>
      <c r="H152" s="24">
        <v>1</v>
      </c>
      <c r="I152" s="24">
        <v>0</v>
      </c>
      <c r="J152" s="24">
        <v>0</v>
      </c>
      <c r="K152" s="34">
        <v>0</v>
      </c>
      <c r="L152" s="24">
        <v>1</v>
      </c>
      <c r="M152" s="29"/>
      <c r="X152" s="90"/>
      <c r="Y152" s="90"/>
      <c r="Z152" s="90"/>
      <c r="AA152" s="90"/>
      <c r="AB152" s="90"/>
      <c r="AC152" s="90"/>
      <c r="AD152" s="90"/>
      <c r="AE152" s="90">
        <f t="shared" si="3"/>
        <v>-1</v>
      </c>
    </row>
    <row r="153" spans="1:31" ht="14.25" customHeight="1" x14ac:dyDescent="0.2">
      <c r="A153" s="26" t="s">
        <v>48</v>
      </c>
      <c r="B153" s="51" t="s">
        <v>49</v>
      </c>
      <c r="C153" s="30">
        <v>1</v>
      </c>
      <c r="D153" s="30">
        <v>11</v>
      </c>
      <c r="E153" s="39">
        <v>-70.942464000000001</v>
      </c>
      <c r="F153" s="39">
        <v>-53.178342000000001</v>
      </c>
      <c r="G153" s="43">
        <v>14600.625</v>
      </c>
      <c r="H153" s="24">
        <v>1</v>
      </c>
      <c r="I153" s="24">
        <v>0</v>
      </c>
      <c r="J153" s="24">
        <v>0</v>
      </c>
      <c r="K153" s="34">
        <v>0</v>
      </c>
      <c r="L153" s="24">
        <v>1</v>
      </c>
      <c r="M153" s="29"/>
      <c r="X153" s="90"/>
      <c r="Y153" s="90"/>
      <c r="Z153" s="90"/>
      <c r="AA153" s="90"/>
      <c r="AB153" s="90"/>
      <c r="AC153" s="90"/>
      <c r="AD153" s="90"/>
      <c r="AE153" s="90">
        <f t="shared" si="3"/>
        <v>-1</v>
      </c>
    </row>
    <row r="154" spans="1:31" ht="14.25" customHeight="1" x14ac:dyDescent="0.2">
      <c r="A154" s="26" t="s">
        <v>48</v>
      </c>
      <c r="B154" s="51" t="s">
        <v>49</v>
      </c>
      <c r="C154" s="30">
        <v>1</v>
      </c>
      <c r="D154" s="30">
        <v>12</v>
      </c>
      <c r="E154" s="39">
        <v>-70.939553000000004</v>
      </c>
      <c r="F154" s="39">
        <v>-53.181811000000003</v>
      </c>
      <c r="G154" s="43">
        <v>15189.908203000001</v>
      </c>
      <c r="H154" s="24">
        <v>1</v>
      </c>
      <c r="I154" s="25">
        <v>1</v>
      </c>
      <c r="J154" s="24">
        <v>0</v>
      </c>
      <c r="K154" s="25">
        <v>0.1</v>
      </c>
      <c r="L154" s="24">
        <v>1</v>
      </c>
      <c r="M154" s="29"/>
      <c r="X154" s="90"/>
      <c r="Y154" s="90"/>
      <c r="Z154" s="90"/>
      <c r="AA154" s="90"/>
      <c r="AB154" s="90"/>
      <c r="AC154" s="90"/>
      <c r="AD154" s="90"/>
      <c r="AE154" s="90">
        <f t="shared" si="3"/>
        <v>-1</v>
      </c>
    </row>
    <row r="155" spans="1:31" ht="14.25" customHeight="1" x14ac:dyDescent="0.2">
      <c r="A155" s="26" t="s">
        <v>48</v>
      </c>
      <c r="B155" s="51" t="s">
        <v>49</v>
      </c>
      <c r="C155" s="30">
        <v>1</v>
      </c>
      <c r="D155" s="30">
        <v>13</v>
      </c>
      <c r="E155" s="39">
        <v>-70.948913000000005</v>
      </c>
      <c r="F155" s="39">
        <v>-53.180622</v>
      </c>
      <c r="G155" s="43">
        <v>15993.247069999999</v>
      </c>
      <c r="H155" s="24">
        <v>1</v>
      </c>
      <c r="I155" s="24">
        <v>0</v>
      </c>
      <c r="J155" s="24">
        <v>0</v>
      </c>
      <c r="K155" s="34">
        <v>0</v>
      </c>
      <c r="L155" s="24">
        <v>1</v>
      </c>
      <c r="M155" s="29"/>
      <c r="X155" s="90"/>
      <c r="Y155" s="90"/>
      <c r="Z155" s="90"/>
      <c r="AA155" s="90"/>
      <c r="AB155" s="90"/>
      <c r="AC155" s="90"/>
      <c r="AD155" s="90"/>
      <c r="AE155" s="90">
        <f t="shared" si="3"/>
        <v>-1</v>
      </c>
    </row>
    <row r="156" spans="1:31" ht="14.25" customHeight="1" x14ac:dyDescent="0.2">
      <c r="A156" s="26" t="s">
        <v>48</v>
      </c>
      <c r="B156" s="52" t="s">
        <v>50</v>
      </c>
      <c r="C156" s="31">
        <v>0</v>
      </c>
      <c r="D156" s="31">
        <v>1</v>
      </c>
      <c r="E156" s="40">
        <v>-70.950963000000002</v>
      </c>
      <c r="F156" s="40">
        <v>-53.173881999999999</v>
      </c>
      <c r="G156" s="44">
        <v>97.563461000000004</v>
      </c>
      <c r="H156" s="32">
        <v>1</v>
      </c>
      <c r="I156" s="32">
        <v>0</v>
      </c>
      <c r="J156" s="24">
        <v>1</v>
      </c>
      <c r="K156" s="34">
        <v>0</v>
      </c>
      <c r="L156" s="24">
        <v>1</v>
      </c>
      <c r="M156" s="33"/>
      <c r="X156" s="90"/>
      <c r="Y156" s="90"/>
      <c r="Z156" s="90"/>
      <c r="AA156" s="90"/>
      <c r="AB156" s="90"/>
      <c r="AC156" s="90"/>
      <c r="AD156" s="90"/>
      <c r="AE156" s="90">
        <f t="shared" si="3"/>
        <v>-1</v>
      </c>
    </row>
    <row r="157" spans="1:31" ht="14.25" customHeight="1" x14ac:dyDescent="0.2">
      <c r="A157" s="26" t="s">
        <v>48</v>
      </c>
      <c r="B157" s="52" t="s">
        <v>50</v>
      </c>
      <c r="C157" s="31">
        <v>0</v>
      </c>
      <c r="D157" s="31">
        <v>2</v>
      </c>
      <c r="E157" s="40">
        <v>-70.940882999999999</v>
      </c>
      <c r="F157" s="40">
        <v>-53.169466999999997</v>
      </c>
      <c r="G157" s="44">
        <v>1213.7220460000001</v>
      </c>
      <c r="H157" s="32">
        <v>1</v>
      </c>
      <c r="I157" s="24">
        <v>1</v>
      </c>
      <c r="J157" s="24">
        <v>0</v>
      </c>
      <c r="K157" s="32">
        <v>0.2</v>
      </c>
      <c r="L157" s="24">
        <v>1</v>
      </c>
      <c r="M157" s="33"/>
      <c r="X157" s="90"/>
      <c r="Y157" s="90"/>
      <c r="Z157" s="90"/>
      <c r="AA157" s="90"/>
      <c r="AB157" s="90"/>
      <c r="AC157" s="90"/>
      <c r="AD157" s="90"/>
      <c r="AE157" s="90">
        <f t="shared" si="3"/>
        <v>-1</v>
      </c>
    </row>
    <row r="158" spans="1:31" ht="14.25" customHeight="1" x14ac:dyDescent="0.2">
      <c r="A158" s="26" t="s">
        <v>48</v>
      </c>
      <c r="B158" s="52" t="s">
        <v>50</v>
      </c>
      <c r="C158" s="31">
        <v>0</v>
      </c>
      <c r="D158" s="31">
        <v>3</v>
      </c>
      <c r="E158" s="40">
        <v>-70.943011999999996</v>
      </c>
      <c r="F158" s="40">
        <v>-53.166910000000001</v>
      </c>
      <c r="G158" s="44">
        <v>1634.5992429999999</v>
      </c>
      <c r="H158" s="32">
        <v>1</v>
      </c>
      <c r="I158" s="24">
        <v>0</v>
      </c>
      <c r="J158" s="24">
        <v>0</v>
      </c>
      <c r="K158" s="34">
        <v>0</v>
      </c>
      <c r="L158" s="24">
        <v>1</v>
      </c>
      <c r="M158" s="33"/>
      <c r="X158" s="90"/>
      <c r="Y158" s="90"/>
      <c r="Z158" s="90"/>
      <c r="AA158" s="90"/>
      <c r="AB158" s="90"/>
      <c r="AC158" s="90"/>
      <c r="AD158" s="90"/>
      <c r="AE158" s="90">
        <f t="shared" si="3"/>
        <v>-1</v>
      </c>
    </row>
    <row r="159" spans="1:31" ht="14.25" customHeight="1" x14ac:dyDescent="0.2">
      <c r="A159" s="26" t="s">
        <v>48</v>
      </c>
      <c r="B159" s="52" t="s">
        <v>50</v>
      </c>
      <c r="C159" s="31">
        <v>0</v>
      </c>
      <c r="D159" s="31">
        <v>4</v>
      </c>
      <c r="E159" s="40">
        <v>-70.943517</v>
      </c>
      <c r="F159" s="40">
        <v>-53.156672</v>
      </c>
      <c r="G159" s="44">
        <v>3185.1042480000001</v>
      </c>
      <c r="H159" s="32">
        <v>1</v>
      </c>
      <c r="I159" s="24">
        <v>0</v>
      </c>
      <c r="J159" s="24">
        <v>0</v>
      </c>
      <c r="K159" s="34">
        <v>0</v>
      </c>
      <c r="L159" s="24">
        <v>1</v>
      </c>
      <c r="M159" s="33"/>
      <c r="X159" s="90"/>
      <c r="Y159" s="90"/>
      <c r="Z159" s="90"/>
      <c r="AA159" s="90"/>
      <c r="AB159" s="90"/>
      <c r="AC159" s="90"/>
      <c r="AD159" s="90"/>
      <c r="AE159" s="90">
        <f t="shared" si="3"/>
        <v>-1</v>
      </c>
    </row>
    <row r="160" spans="1:31" ht="14.25" customHeight="1" x14ac:dyDescent="0.2">
      <c r="A160" s="26" t="s">
        <v>48</v>
      </c>
      <c r="B160" s="52" t="s">
        <v>50</v>
      </c>
      <c r="C160" s="31">
        <v>0</v>
      </c>
      <c r="D160" s="31">
        <v>5</v>
      </c>
      <c r="E160" s="40">
        <v>-70.937987000000007</v>
      </c>
      <c r="F160" s="40">
        <v>-53.153942999999998</v>
      </c>
      <c r="G160" s="44">
        <v>3949.76001</v>
      </c>
      <c r="H160" s="32">
        <v>1</v>
      </c>
      <c r="I160" s="24">
        <v>0</v>
      </c>
      <c r="J160" s="24">
        <v>0</v>
      </c>
      <c r="K160" s="34">
        <v>0</v>
      </c>
      <c r="L160" s="24">
        <v>1</v>
      </c>
      <c r="M160" s="33"/>
      <c r="X160" s="90"/>
      <c r="Y160" s="90"/>
      <c r="Z160" s="90"/>
      <c r="AA160" s="90"/>
      <c r="AB160" s="90"/>
      <c r="AC160" s="90"/>
      <c r="AD160" s="90"/>
      <c r="AE160" s="90">
        <f t="shared" si="3"/>
        <v>-1</v>
      </c>
    </row>
    <row r="161" spans="1:31" ht="14.25" customHeight="1" x14ac:dyDescent="0.2">
      <c r="A161" s="26" t="s">
        <v>48</v>
      </c>
      <c r="B161" s="52" t="s">
        <v>50</v>
      </c>
      <c r="C161" s="31">
        <v>0</v>
      </c>
      <c r="D161" s="31">
        <v>6</v>
      </c>
      <c r="E161" s="40">
        <v>-70.928118999999995</v>
      </c>
      <c r="F161" s="40">
        <v>-53.159770999999999</v>
      </c>
      <c r="G161" s="44">
        <v>5192.1777339999999</v>
      </c>
      <c r="H161" s="32">
        <v>1</v>
      </c>
      <c r="I161" s="24">
        <v>0</v>
      </c>
      <c r="J161" s="24">
        <v>0</v>
      </c>
      <c r="K161" s="34">
        <v>0</v>
      </c>
      <c r="L161" s="24">
        <v>1</v>
      </c>
      <c r="M161" s="33"/>
      <c r="X161" s="90"/>
      <c r="Y161" s="90"/>
      <c r="Z161" s="90"/>
      <c r="AA161" s="90"/>
      <c r="AB161" s="90"/>
      <c r="AC161" s="90"/>
      <c r="AD161" s="90"/>
      <c r="AE161" s="90">
        <f t="shared" si="3"/>
        <v>-1</v>
      </c>
    </row>
    <row r="162" spans="1:31" ht="14.25" customHeight="1" x14ac:dyDescent="0.2">
      <c r="A162" s="26" t="s">
        <v>48</v>
      </c>
      <c r="B162" s="52" t="s">
        <v>50</v>
      </c>
      <c r="C162" s="31">
        <v>0</v>
      </c>
      <c r="D162" s="31">
        <v>7</v>
      </c>
      <c r="E162" s="40">
        <v>-70.913197999999994</v>
      </c>
      <c r="F162" s="40">
        <v>-53.165500999999999</v>
      </c>
      <c r="G162" s="44">
        <v>6376.5620120000003</v>
      </c>
      <c r="H162" s="32">
        <v>1</v>
      </c>
      <c r="I162" s="24">
        <v>0</v>
      </c>
      <c r="J162" s="24">
        <v>0</v>
      </c>
      <c r="K162" s="34">
        <v>0</v>
      </c>
      <c r="L162" s="24">
        <v>1</v>
      </c>
      <c r="M162" s="33"/>
      <c r="X162" s="90"/>
      <c r="Y162" s="90"/>
      <c r="Z162" s="90"/>
      <c r="AA162" s="90"/>
      <c r="AB162" s="90"/>
      <c r="AC162" s="90"/>
      <c r="AD162" s="90"/>
      <c r="AE162" s="90">
        <f t="shared" si="3"/>
        <v>-1</v>
      </c>
    </row>
    <row r="163" spans="1:31" ht="14.25" customHeight="1" x14ac:dyDescent="0.2">
      <c r="A163" s="26" t="s">
        <v>48</v>
      </c>
      <c r="B163" s="52" t="s">
        <v>50</v>
      </c>
      <c r="C163" s="31">
        <v>0</v>
      </c>
      <c r="D163" s="31">
        <v>8</v>
      </c>
      <c r="E163" s="40">
        <v>-70.904088999999999</v>
      </c>
      <c r="F163" s="40">
        <v>-53.153092000000001</v>
      </c>
      <c r="G163" s="44">
        <v>8389.9873050000006</v>
      </c>
      <c r="H163" s="32">
        <v>1</v>
      </c>
      <c r="I163" s="32">
        <v>1</v>
      </c>
      <c r="J163" s="24">
        <v>0</v>
      </c>
      <c r="K163" s="32">
        <v>0.7</v>
      </c>
      <c r="L163" s="24">
        <v>1</v>
      </c>
      <c r="M163" s="33"/>
      <c r="X163" s="90"/>
      <c r="Y163" s="90"/>
      <c r="Z163" s="90"/>
      <c r="AA163" s="90"/>
      <c r="AB163" s="90"/>
      <c r="AC163" s="90"/>
      <c r="AD163" s="90"/>
      <c r="AE163" s="90">
        <f t="shared" si="3"/>
        <v>-1</v>
      </c>
    </row>
    <row r="164" spans="1:31" ht="14.25" customHeight="1" x14ac:dyDescent="0.2">
      <c r="A164" s="26" t="s">
        <v>48</v>
      </c>
      <c r="B164" s="52" t="s">
        <v>50</v>
      </c>
      <c r="C164" s="31">
        <v>0</v>
      </c>
      <c r="D164" s="31">
        <v>9</v>
      </c>
      <c r="E164" s="40">
        <v>-70.913047000000006</v>
      </c>
      <c r="F164" s="40">
        <v>-53.149650000000001</v>
      </c>
      <c r="G164" s="44">
        <v>9104.8349610000005</v>
      </c>
      <c r="H164" s="32">
        <v>1</v>
      </c>
      <c r="I164" s="24">
        <v>0</v>
      </c>
      <c r="J164" s="24">
        <v>0</v>
      </c>
      <c r="K164" s="34">
        <v>0</v>
      </c>
      <c r="L164" s="24">
        <v>1</v>
      </c>
      <c r="M164" s="33"/>
      <c r="X164" s="90"/>
      <c r="Y164" s="90"/>
      <c r="Z164" s="90"/>
      <c r="AA164" s="90"/>
      <c r="AB164" s="90"/>
      <c r="AC164" s="90"/>
      <c r="AD164" s="90"/>
      <c r="AE164" s="90">
        <f t="shared" si="3"/>
        <v>-1</v>
      </c>
    </row>
    <row r="165" spans="1:31" ht="14.25" customHeight="1" x14ac:dyDescent="0.2">
      <c r="A165" s="26" t="s">
        <v>48</v>
      </c>
      <c r="B165" s="52" t="s">
        <v>50</v>
      </c>
      <c r="C165" s="31">
        <v>0</v>
      </c>
      <c r="D165" s="31">
        <v>10</v>
      </c>
      <c r="E165" s="40">
        <v>-70.918240999999995</v>
      </c>
      <c r="F165" s="40">
        <v>-53.144443000000003</v>
      </c>
      <c r="G165" s="44">
        <v>9933.0654300000006</v>
      </c>
      <c r="H165" s="32">
        <v>1</v>
      </c>
      <c r="I165" s="24">
        <v>0</v>
      </c>
      <c r="J165" s="24">
        <v>0</v>
      </c>
      <c r="K165" s="34">
        <v>0</v>
      </c>
      <c r="L165" s="24">
        <v>1</v>
      </c>
      <c r="M165" s="33"/>
      <c r="X165" s="90"/>
      <c r="Y165" s="90"/>
      <c r="Z165" s="90"/>
      <c r="AA165" s="90"/>
      <c r="AB165" s="90"/>
      <c r="AC165" s="90"/>
      <c r="AD165" s="90"/>
      <c r="AE165" s="90">
        <f t="shared" si="3"/>
        <v>-1</v>
      </c>
    </row>
    <row r="166" spans="1:31" ht="14.25" customHeight="1" x14ac:dyDescent="0.2">
      <c r="A166" s="26" t="s">
        <v>48</v>
      </c>
      <c r="B166" s="52" t="s">
        <v>50</v>
      </c>
      <c r="C166" s="31">
        <v>0</v>
      </c>
      <c r="D166" s="31">
        <v>11</v>
      </c>
      <c r="E166" s="40">
        <v>-70.927581000000004</v>
      </c>
      <c r="F166" s="40">
        <v>-53.134599000000001</v>
      </c>
      <c r="G166" s="44">
        <v>11470.061523</v>
      </c>
      <c r="H166" s="32">
        <v>1</v>
      </c>
      <c r="I166" s="24">
        <v>0</v>
      </c>
      <c r="J166" s="24">
        <v>0</v>
      </c>
      <c r="K166" s="34">
        <v>0</v>
      </c>
      <c r="L166" s="24">
        <v>1</v>
      </c>
      <c r="M166" s="33"/>
      <c r="X166" s="90"/>
      <c r="Y166" s="90"/>
      <c r="Z166" s="90"/>
      <c r="AA166" s="90"/>
      <c r="AB166" s="90"/>
      <c r="AC166" s="90"/>
      <c r="AD166" s="90"/>
      <c r="AE166" s="90">
        <f t="shared" si="3"/>
        <v>-1</v>
      </c>
    </row>
    <row r="167" spans="1:31" ht="14.25" customHeight="1" x14ac:dyDescent="0.2">
      <c r="A167" s="26" t="s">
        <v>48</v>
      </c>
      <c r="B167" s="52" t="s">
        <v>50</v>
      </c>
      <c r="C167" s="31">
        <v>0</v>
      </c>
      <c r="D167" s="31">
        <v>12</v>
      </c>
      <c r="E167" s="40">
        <v>-70.907850999999994</v>
      </c>
      <c r="F167" s="40">
        <v>-53.141553999999999</v>
      </c>
      <c r="G167" s="44">
        <v>13369.686523</v>
      </c>
      <c r="H167" s="32">
        <v>1</v>
      </c>
      <c r="I167" s="24">
        <v>0</v>
      </c>
      <c r="J167" s="24">
        <v>0</v>
      </c>
      <c r="K167" s="34">
        <v>0</v>
      </c>
      <c r="L167" s="24">
        <v>1</v>
      </c>
      <c r="M167" s="33"/>
      <c r="X167" s="90"/>
      <c r="Y167" s="90"/>
      <c r="Z167" s="90"/>
      <c r="AA167" s="90"/>
      <c r="AB167" s="90"/>
      <c r="AC167" s="90"/>
      <c r="AD167" s="90"/>
      <c r="AE167" s="90">
        <f t="shared" si="3"/>
        <v>-1</v>
      </c>
    </row>
    <row r="168" spans="1:31" ht="14.25" customHeight="1" x14ac:dyDescent="0.2">
      <c r="A168" s="26" t="s">
        <v>48</v>
      </c>
      <c r="B168" s="52" t="s">
        <v>50</v>
      </c>
      <c r="C168" s="31">
        <v>0</v>
      </c>
      <c r="D168" s="31">
        <v>13</v>
      </c>
      <c r="E168" s="40">
        <v>-70.889341000000002</v>
      </c>
      <c r="F168" s="40">
        <v>-53.137850999999998</v>
      </c>
      <c r="G168" s="44">
        <v>15263.658203000001</v>
      </c>
      <c r="H168" s="32">
        <v>1</v>
      </c>
      <c r="I168" s="32">
        <v>1</v>
      </c>
      <c r="J168" s="24">
        <v>0</v>
      </c>
      <c r="K168" s="32">
        <v>0.1</v>
      </c>
      <c r="L168" s="24">
        <v>1</v>
      </c>
      <c r="M168" s="33"/>
      <c r="X168" s="90"/>
      <c r="Y168" s="90"/>
      <c r="Z168" s="90"/>
      <c r="AA168" s="90"/>
      <c r="AB168" s="90"/>
      <c r="AC168" s="90"/>
      <c r="AD168" s="90"/>
      <c r="AE168" s="90">
        <f t="shared" si="3"/>
        <v>-1</v>
      </c>
    </row>
    <row r="169" spans="1:31" ht="14.25" customHeight="1" x14ac:dyDescent="0.2">
      <c r="A169" s="26" t="s">
        <v>48</v>
      </c>
      <c r="B169" s="52" t="s">
        <v>50</v>
      </c>
      <c r="C169" s="31">
        <v>1</v>
      </c>
      <c r="D169" s="31">
        <v>1</v>
      </c>
      <c r="E169" s="40">
        <v>-70.883679999999998</v>
      </c>
      <c r="F169" s="40">
        <v>-53.135897999999997</v>
      </c>
      <c r="G169" s="44">
        <v>98.626709000000005</v>
      </c>
      <c r="H169" s="32">
        <v>1</v>
      </c>
      <c r="I169" s="24">
        <v>0</v>
      </c>
      <c r="J169" s="32">
        <v>1</v>
      </c>
      <c r="K169" s="34">
        <v>0</v>
      </c>
      <c r="L169" s="24">
        <v>1</v>
      </c>
      <c r="M169" s="33"/>
      <c r="X169" s="90"/>
      <c r="Y169" s="90"/>
      <c r="Z169" s="90"/>
      <c r="AA169" s="90"/>
      <c r="AB169" s="90"/>
      <c r="AC169" s="90"/>
      <c r="AD169" s="90"/>
      <c r="AE169" s="90">
        <f t="shared" si="3"/>
        <v>-1</v>
      </c>
    </row>
    <row r="170" spans="1:31" ht="14.25" customHeight="1" x14ac:dyDescent="0.2">
      <c r="A170" s="26" t="s">
        <v>48</v>
      </c>
      <c r="B170" s="52" t="s">
        <v>50</v>
      </c>
      <c r="C170" s="31">
        <v>1</v>
      </c>
      <c r="D170" s="31">
        <v>2</v>
      </c>
      <c r="E170" s="40">
        <v>-70.891844000000006</v>
      </c>
      <c r="F170" s="40">
        <v>-53.138950999999999</v>
      </c>
      <c r="G170" s="44">
        <v>2364.6584469999998</v>
      </c>
      <c r="H170" s="32">
        <v>1</v>
      </c>
      <c r="I170" s="32">
        <v>1</v>
      </c>
      <c r="J170" s="24">
        <v>0</v>
      </c>
      <c r="K170" s="32">
        <v>0.2</v>
      </c>
      <c r="L170" s="24">
        <v>1</v>
      </c>
      <c r="M170" s="33"/>
      <c r="X170" s="90"/>
      <c r="Y170" s="90"/>
      <c r="Z170" s="90"/>
      <c r="AA170" s="90"/>
      <c r="AB170" s="90"/>
      <c r="AC170" s="90"/>
      <c r="AD170" s="90"/>
      <c r="AE170" s="90">
        <f t="shared" si="3"/>
        <v>-1</v>
      </c>
    </row>
    <row r="171" spans="1:31" ht="14.25" customHeight="1" x14ac:dyDescent="0.2">
      <c r="A171" s="26" t="s">
        <v>48</v>
      </c>
      <c r="B171" s="52" t="s">
        <v>50</v>
      </c>
      <c r="C171" s="31">
        <v>1</v>
      </c>
      <c r="D171" s="31">
        <v>3</v>
      </c>
      <c r="E171" s="40">
        <v>-70.912199999999999</v>
      </c>
      <c r="F171" s="40">
        <v>-53.136239000000003</v>
      </c>
      <c r="G171" s="44">
        <v>4341.0629879999997</v>
      </c>
      <c r="H171" s="32">
        <v>1</v>
      </c>
      <c r="I171" s="24">
        <v>0</v>
      </c>
      <c r="J171" s="24">
        <v>0</v>
      </c>
      <c r="K171" s="34">
        <v>0</v>
      </c>
      <c r="L171" s="24">
        <v>1</v>
      </c>
      <c r="M171" s="33"/>
      <c r="X171" s="90"/>
      <c r="Y171" s="90"/>
      <c r="Z171" s="90"/>
      <c r="AA171" s="90"/>
      <c r="AB171" s="90"/>
      <c r="AC171" s="90"/>
      <c r="AD171" s="90"/>
      <c r="AE171" s="90">
        <f t="shared" si="3"/>
        <v>-1</v>
      </c>
    </row>
    <row r="172" spans="1:31" ht="14.25" customHeight="1" x14ac:dyDescent="0.2">
      <c r="A172" s="26" t="s">
        <v>48</v>
      </c>
      <c r="B172" s="52" t="s">
        <v>50</v>
      </c>
      <c r="C172" s="31">
        <v>1</v>
      </c>
      <c r="D172" s="31">
        <v>4</v>
      </c>
      <c r="E172" s="40">
        <v>-70.921077999999994</v>
      </c>
      <c r="F172" s="40">
        <v>-53.136643999999997</v>
      </c>
      <c r="G172" s="44">
        <v>5162.2221680000002</v>
      </c>
      <c r="H172" s="32">
        <v>1</v>
      </c>
      <c r="I172" s="24">
        <v>0</v>
      </c>
      <c r="J172" s="24">
        <v>0</v>
      </c>
      <c r="K172" s="34">
        <v>0</v>
      </c>
      <c r="L172" s="24">
        <v>1</v>
      </c>
      <c r="M172" s="33"/>
      <c r="X172" s="90"/>
      <c r="Y172" s="90"/>
      <c r="Z172" s="90"/>
      <c r="AA172" s="90"/>
      <c r="AB172" s="90"/>
      <c r="AC172" s="90"/>
      <c r="AD172" s="90"/>
      <c r="AE172" s="90">
        <f t="shared" si="3"/>
        <v>-1</v>
      </c>
    </row>
    <row r="173" spans="1:31" ht="14.25" customHeight="1" x14ac:dyDescent="0.2">
      <c r="A173" s="26" t="s">
        <v>48</v>
      </c>
      <c r="B173" s="52" t="s">
        <v>50</v>
      </c>
      <c r="C173" s="31">
        <v>1</v>
      </c>
      <c r="D173" s="31">
        <v>5</v>
      </c>
      <c r="E173" s="40">
        <v>-70.927797999999996</v>
      </c>
      <c r="F173" s="40">
        <v>-53.134585000000001</v>
      </c>
      <c r="G173" s="44">
        <v>5860.2285160000001</v>
      </c>
      <c r="H173" s="32">
        <v>1</v>
      </c>
      <c r="I173" s="24">
        <v>0</v>
      </c>
      <c r="J173" s="24">
        <v>0</v>
      </c>
      <c r="K173" s="34">
        <v>0</v>
      </c>
      <c r="L173" s="24">
        <v>1</v>
      </c>
      <c r="M173" s="33"/>
      <c r="X173" s="90"/>
      <c r="Y173" s="90"/>
      <c r="Z173" s="90"/>
      <c r="AA173" s="90"/>
      <c r="AB173" s="90"/>
      <c r="AC173" s="90"/>
      <c r="AD173" s="90"/>
      <c r="AE173" s="90">
        <f t="shared" si="3"/>
        <v>-1</v>
      </c>
    </row>
    <row r="174" spans="1:31" ht="14.25" customHeight="1" x14ac:dyDescent="0.2">
      <c r="A174" s="26" t="s">
        <v>48</v>
      </c>
      <c r="B174" s="52" t="s">
        <v>50</v>
      </c>
      <c r="C174" s="31">
        <v>1</v>
      </c>
      <c r="D174" s="31">
        <v>6</v>
      </c>
      <c r="E174" s="40">
        <v>-70.918385000000001</v>
      </c>
      <c r="F174" s="40">
        <v>-53.140946</v>
      </c>
      <c r="G174" s="44">
        <v>6853.2983400000003</v>
      </c>
      <c r="H174" s="32">
        <v>1</v>
      </c>
      <c r="I174" s="24">
        <v>0</v>
      </c>
      <c r="J174" s="24">
        <v>0</v>
      </c>
      <c r="K174" s="34">
        <v>0</v>
      </c>
      <c r="L174" s="24">
        <v>1</v>
      </c>
      <c r="M174" s="33"/>
      <c r="X174" s="90"/>
      <c r="Y174" s="90"/>
      <c r="Z174" s="90"/>
      <c r="AA174" s="90"/>
      <c r="AB174" s="90"/>
      <c r="AC174" s="90"/>
      <c r="AD174" s="90"/>
      <c r="AE174" s="90">
        <f t="shared" si="3"/>
        <v>-1</v>
      </c>
    </row>
    <row r="175" spans="1:31" ht="14.25" customHeight="1" x14ac:dyDescent="0.2">
      <c r="A175" s="26" t="s">
        <v>48</v>
      </c>
      <c r="B175" s="52" t="s">
        <v>50</v>
      </c>
      <c r="C175" s="31">
        <v>1</v>
      </c>
      <c r="D175" s="31">
        <v>7</v>
      </c>
      <c r="E175" s="40">
        <v>-70.918255000000002</v>
      </c>
      <c r="F175" s="40">
        <v>-53.144452000000001</v>
      </c>
      <c r="G175" s="44">
        <v>7403.3857420000004</v>
      </c>
      <c r="H175" s="32">
        <v>1</v>
      </c>
      <c r="I175" s="32">
        <v>1</v>
      </c>
      <c r="J175" s="24">
        <v>0</v>
      </c>
      <c r="K175" s="32">
        <v>0.7</v>
      </c>
      <c r="L175" s="24">
        <v>1</v>
      </c>
      <c r="M175" s="33"/>
      <c r="X175" s="90"/>
      <c r="Y175" s="90"/>
      <c r="Z175" s="90"/>
      <c r="AA175" s="90"/>
      <c r="AB175" s="90"/>
      <c r="AC175" s="90"/>
      <c r="AD175" s="90"/>
      <c r="AE175" s="90">
        <f t="shared" si="3"/>
        <v>-1</v>
      </c>
    </row>
    <row r="176" spans="1:31" ht="14.25" customHeight="1" x14ac:dyDescent="0.2">
      <c r="A176" s="26" t="s">
        <v>48</v>
      </c>
      <c r="B176" s="52" t="s">
        <v>50</v>
      </c>
      <c r="C176" s="31">
        <v>1</v>
      </c>
      <c r="D176" s="31">
        <v>8</v>
      </c>
      <c r="E176" s="40">
        <v>-70.912936000000002</v>
      </c>
      <c r="F176" s="40">
        <v>-53.151192999999999</v>
      </c>
      <c r="G176" s="44">
        <v>8462.9833980000003</v>
      </c>
      <c r="H176" s="32">
        <v>1</v>
      </c>
      <c r="I176" s="24">
        <v>0</v>
      </c>
      <c r="J176" s="24">
        <v>0</v>
      </c>
      <c r="K176" s="34">
        <v>0</v>
      </c>
      <c r="L176" s="24">
        <v>1</v>
      </c>
      <c r="M176" s="33"/>
      <c r="X176" s="90"/>
      <c r="Y176" s="90"/>
      <c r="Z176" s="90"/>
      <c r="AA176" s="90"/>
      <c r="AB176" s="90"/>
      <c r="AC176" s="90"/>
      <c r="AD176" s="90"/>
      <c r="AE176" s="90">
        <f t="shared" si="3"/>
        <v>-1</v>
      </c>
    </row>
    <row r="177" spans="1:31" ht="14.25" customHeight="1" x14ac:dyDescent="0.2">
      <c r="A177" s="26" t="s">
        <v>48</v>
      </c>
      <c r="B177" s="50" t="s">
        <v>50</v>
      </c>
      <c r="C177" s="27">
        <v>1</v>
      </c>
      <c r="D177" s="27">
        <v>9</v>
      </c>
      <c r="E177" s="38">
        <v>-70.906561999999994</v>
      </c>
      <c r="F177" s="38">
        <v>-53.15813</v>
      </c>
      <c r="G177" s="42">
        <v>9873.046875</v>
      </c>
      <c r="H177" s="24">
        <v>1</v>
      </c>
      <c r="I177" s="24">
        <v>0</v>
      </c>
      <c r="J177" s="24">
        <v>0</v>
      </c>
      <c r="K177" s="34">
        <v>0</v>
      </c>
      <c r="L177" s="24">
        <v>1</v>
      </c>
      <c r="M177" s="29"/>
      <c r="X177" s="90"/>
      <c r="Y177" s="90"/>
      <c r="Z177" s="90"/>
      <c r="AA177" s="90"/>
      <c r="AB177" s="90"/>
      <c r="AC177" s="90"/>
      <c r="AD177" s="90"/>
      <c r="AE177" s="90">
        <f t="shared" si="3"/>
        <v>-1</v>
      </c>
    </row>
    <row r="178" spans="1:31" ht="14.25" customHeight="1" x14ac:dyDescent="0.2">
      <c r="A178" s="26" t="s">
        <v>48</v>
      </c>
      <c r="B178" s="50" t="s">
        <v>50</v>
      </c>
      <c r="C178" s="27">
        <v>1</v>
      </c>
      <c r="D178" s="27">
        <v>10</v>
      </c>
      <c r="E178" s="38">
        <v>-70.915227999999999</v>
      </c>
      <c r="F178" s="38">
        <v>-53.164383999999998</v>
      </c>
      <c r="G178" s="42">
        <v>10893.251953000001</v>
      </c>
      <c r="H178" s="24">
        <v>1</v>
      </c>
      <c r="I178" s="24">
        <v>0</v>
      </c>
      <c r="J178" s="24">
        <v>0</v>
      </c>
      <c r="K178" s="34">
        <v>0</v>
      </c>
      <c r="L178" s="24">
        <v>1</v>
      </c>
      <c r="M178" s="29"/>
      <c r="X178" s="90"/>
      <c r="Y178" s="90"/>
      <c r="Z178" s="90"/>
      <c r="AA178" s="90"/>
      <c r="AB178" s="90"/>
      <c r="AC178" s="90"/>
      <c r="AD178" s="90"/>
      <c r="AE178" s="90">
        <f t="shared" si="3"/>
        <v>-1</v>
      </c>
    </row>
    <row r="179" spans="1:31" ht="14.25" customHeight="1" x14ac:dyDescent="0.2">
      <c r="A179" s="26" t="s">
        <v>48</v>
      </c>
      <c r="B179" s="50" t="s">
        <v>50</v>
      </c>
      <c r="C179" s="27">
        <v>1</v>
      </c>
      <c r="D179" s="27">
        <v>11</v>
      </c>
      <c r="E179" s="38">
        <v>-70.927982</v>
      </c>
      <c r="F179" s="38">
        <v>-53.159483999999999</v>
      </c>
      <c r="G179" s="42">
        <v>11905.767578000001</v>
      </c>
      <c r="H179" s="24">
        <v>1</v>
      </c>
      <c r="I179" s="24">
        <v>0</v>
      </c>
      <c r="J179" s="24">
        <v>0</v>
      </c>
      <c r="K179" s="34">
        <v>0</v>
      </c>
      <c r="L179" s="24">
        <v>1</v>
      </c>
      <c r="M179" s="29"/>
      <c r="X179" s="90"/>
      <c r="Y179" s="90"/>
      <c r="Z179" s="90"/>
      <c r="AA179" s="90"/>
      <c r="AB179" s="90"/>
      <c r="AC179" s="90"/>
      <c r="AD179" s="90"/>
      <c r="AE179" s="90">
        <f t="shared" si="3"/>
        <v>-1</v>
      </c>
    </row>
    <row r="180" spans="1:31" ht="14.25" customHeight="1" x14ac:dyDescent="0.2">
      <c r="A180" s="26" t="s">
        <v>48</v>
      </c>
      <c r="B180" s="50" t="s">
        <v>50</v>
      </c>
      <c r="C180" s="27">
        <v>1</v>
      </c>
      <c r="D180" s="27">
        <v>12</v>
      </c>
      <c r="E180" s="38">
        <v>-70.937987000000007</v>
      </c>
      <c r="F180" s="38">
        <v>-53.153942999999998</v>
      </c>
      <c r="G180" s="42">
        <v>13113.941406</v>
      </c>
      <c r="H180" s="24">
        <v>1</v>
      </c>
      <c r="I180" s="24">
        <v>0</v>
      </c>
      <c r="J180" s="24">
        <v>0</v>
      </c>
      <c r="K180" s="34">
        <v>0</v>
      </c>
      <c r="L180" s="24">
        <v>1</v>
      </c>
      <c r="M180" s="29"/>
      <c r="X180" s="90"/>
      <c r="Y180" s="90"/>
      <c r="Z180" s="90"/>
      <c r="AA180" s="90"/>
      <c r="AB180" s="90"/>
      <c r="AC180" s="90"/>
      <c r="AD180" s="90"/>
      <c r="AE180" s="90">
        <f t="shared" si="3"/>
        <v>-1</v>
      </c>
    </row>
    <row r="181" spans="1:31" ht="14.25" customHeight="1" x14ac:dyDescent="0.2">
      <c r="A181" s="26" t="s">
        <v>48</v>
      </c>
      <c r="B181" s="50" t="s">
        <v>50</v>
      </c>
      <c r="C181" s="27">
        <v>1</v>
      </c>
      <c r="D181" s="27">
        <v>13</v>
      </c>
      <c r="E181" s="38">
        <v>-70.938513</v>
      </c>
      <c r="F181" s="38">
        <v>-53.157862999999999</v>
      </c>
      <c r="G181" s="42">
        <v>14319.034180000001</v>
      </c>
      <c r="H181" s="24">
        <v>1</v>
      </c>
      <c r="I181" s="24">
        <v>0</v>
      </c>
      <c r="J181" s="24">
        <v>0</v>
      </c>
      <c r="K181" s="34">
        <v>0</v>
      </c>
      <c r="L181" s="24">
        <v>1</v>
      </c>
      <c r="M181" s="29"/>
      <c r="X181" s="90"/>
      <c r="Y181" s="90"/>
      <c r="Z181" s="90"/>
      <c r="AA181" s="90"/>
      <c r="AB181" s="90"/>
      <c r="AC181" s="90"/>
      <c r="AD181" s="90"/>
      <c r="AE181" s="90">
        <f t="shared" si="3"/>
        <v>-1</v>
      </c>
    </row>
    <row r="182" spans="1:31" ht="14.25" customHeight="1" x14ac:dyDescent="0.2">
      <c r="A182" s="26" t="s">
        <v>48</v>
      </c>
      <c r="B182" s="50" t="s">
        <v>50</v>
      </c>
      <c r="C182" s="27">
        <v>1</v>
      </c>
      <c r="D182" s="27">
        <v>14</v>
      </c>
      <c r="E182" s="38">
        <v>-70.943011999999996</v>
      </c>
      <c r="F182" s="38">
        <v>-53.166910000000001</v>
      </c>
      <c r="G182" s="42">
        <v>15438.897461</v>
      </c>
      <c r="H182" s="24">
        <v>1</v>
      </c>
      <c r="I182" s="24">
        <v>0</v>
      </c>
      <c r="J182" s="24">
        <v>0</v>
      </c>
      <c r="K182" s="34">
        <v>0</v>
      </c>
      <c r="L182" s="24">
        <v>1</v>
      </c>
      <c r="M182" s="29"/>
      <c r="X182" s="90"/>
      <c r="Y182" s="90"/>
      <c r="Z182" s="90"/>
      <c r="AA182" s="90"/>
      <c r="AB182" s="90"/>
      <c r="AC182" s="90"/>
      <c r="AD182" s="90"/>
      <c r="AE182" s="90">
        <f t="shared" si="3"/>
        <v>-1</v>
      </c>
    </row>
    <row r="183" spans="1:31" ht="14.25" customHeight="1" x14ac:dyDescent="0.2">
      <c r="A183" s="26" t="s">
        <v>48</v>
      </c>
      <c r="B183" s="50" t="s">
        <v>50</v>
      </c>
      <c r="C183" s="27">
        <v>1</v>
      </c>
      <c r="D183" s="27">
        <v>15</v>
      </c>
      <c r="E183" s="38">
        <v>-70.941117000000006</v>
      </c>
      <c r="F183" s="38">
        <v>-53.169514999999997</v>
      </c>
      <c r="G183" s="42">
        <v>15864.308594</v>
      </c>
      <c r="H183" s="24">
        <v>1</v>
      </c>
      <c r="I183" s="24">
        <v>0</v>
      </c>
      <c r="J183" s="24">
        <v>0</v>
      </c>
      <c r="K183" s="34">
        <v>0</v>
      </c>
      <c r="L183" s="24">
        <v>1</v>
      </c>
      <c r="M183" s="29"/>
      <c r="X183" s="90"/>
      <c r="Y183" s="90"/>
      <c r="Z183" s="90"/>
      <c r="AA183" s="90"/>
      <c r="AB183" s="90"/>
      <c r="AC183" s="90"/>
      <c r="AD183" s="90"/>
      <c r="AE183" s="90">
        <f t="shared" si="3"/>
        <v>-1</v>
      </c>
    </row>
    <row r="184" spans="1:31" ht="14.25" customHeight="1" x14ac:dyDescent="0.2">
      <c r="A184" s="26" t="s">
        <v>48</v>
      </c>
      <c r="B184" s="50" t="s">
        <v>50</v>
      </c>
      <c r="C184" s="27">
        <v>1</v>
      </c>
      <c r="D184" s="27">
        <v>16</v>
      </c>
      <c r="E184" s="38">
        <v>-70.946804</v>
      </c>
      <c r="F184" s="38">
        <v>-53.170459000000001</v>
      </c>
      <c r="G184" s="42">
        <v>16418.226563</v>
      </c>
      <c r="H184" s="24">
        <v>1</v>
      </c>
      <c r="I184" s="24">
        <v>1</v>
      </c>
      <c r="J184" s="24">
        <v>0</v>
      </c>
      <c r="K184" s="24">
        <v>0.1</v>
      </c>
      <c r="L184" s="24">
        <v>1</v>
      </c>
      <c r="M184" s="29"/>
      <c r="X184" s="90"/>
      <c r="Y184" s="90"/>
      <c r="Z184" s="90"/>
      <c r="AA184" s="90"/>
      <c r="AB184" s="90"/>
      <c r="AC184" s="90"/>
      <c r="AD184" s="90"/>
      <c r="AE184" s="90">
        <f t="shared" si="3"/>
        <v>-1</v>
      </c>
    </row>
    <row r="185" spans="1:31" ht="14.25" customHeight="1" x14ac:dyDescent="0.2">
      <c r="A185" s="26" t="s">
        <v>48</v>
      </c>
      <c r="B185" s="50" t="s">
        <v>50</v>
      </c>
      <c r="C185" s="27">
        <v>1</v>
      </c>
      <c r="D185" s="27">
        <v>17</v>
      </c>
      <c r="E185" s="38">
        <v>-70.951190999999994</v>
      </c>
      <c r="F185" s="38">
        <v>-53.173890999999998</v>
      </c>
      <c r="G185" s="42">
        <v>17070.097656000002</v>
      </c>
      <c r="H185" s="24">
        <v>1</v>
      </c>
      <c r="I185" s="24">
        <v>0</v>
      </c>
      <c r="J185" s="24">
        <v>0</v>
      </c>
      <c r="K185" s="34">
        <v>0</v>
      </c>
      <c r="L185" s="24">
        <v>1</v>
      </c>
      <c r="M185" s="29"/>
      <c r="X185" s="90"/>
      <c r="Y185" s="90"/>
      <c r="Z185" s="90"/>
      <c r="AA185" s="90"/>
      <c r="AB185" s="90"/>
      <c r="AC185" s="90"/>
      <c r="AD185" s="90"/>
      <c r="AE185" s="90">
        <f t="shared" si="3"/>
        <v>-1</v>
      </c>
    </row>
    <row r="186" spans="1:31" ht="14.25" customHeight="1" x14ac:dyDescent="0.2">
      <c r="A186" s="26" t="s">
        <v>48</v>
      </c>
      <c r="B186" s="50" t="s">
        <v>51</v>
      </c>
      <c r="C186" s="27">
        <v>0</v>
      </c>
      <c r="D186" s="27">
        <v>1</v>
      </c>
      <c r="E186" s="38">
        <v>-70.948784000000003</v>
      </c>
      <c r="F186" s="38">
        <v>-53.180667999999997</v>
      </c>
      <c r="G186" s="42">
        <v>202.06655900000001</v>
      </c>
      <c r="H186" s="24">
        <v>1</v>
      </c>
      <c r="I186" s="24">
        <v>0</v>
      </c>
      <c r="J186" s="24">
        <v>1</v>
      </c>
      <c r="K186" s="34">
        <v>0</v>
      </c>
      <c r="L186" s="24">
        <v>1</v>
      </c>
      <c r="M186" s="29"/>
      <c r="X186" s="90"/>
      <c r="Y186" s="90"/>
      <c r="Z186" s="90"/>
      <c r="AA186" s="90"/>
      <c r="AB186" s="90"/>
      <c r="AC186" s="90"/>
      <c r="AD186" s="90"/>
      <c r="AE186" s="90">
        <f t="shared" si="3"/>
        <v>-1</v>
      </c>
    </row>
    <row r="187" spans="1:31" ht="14.25" customHeight="1" x14ac:dyDescent="0.2">
      <c r="A187" s="26" t="s">
        <v>48</v>
      </c>
      <c r="B187" s="50" t="s">
        <v>51</v>
      </c>
      <c r="C187" s="27">
        <v>0</v>
      </c>
      <c r="D187" s="27">
        <v>2</v>
      </c>
      <c r="E187" s="38">
        <v>-70.939492000000001</v>
      </c>
      <c r="F187" s="38">
        <v>-53.181755000000003</v>
      </c>
      <c r="G187" s="42">
        <v>1002.824036</v>
      </c>
      <c r="H187" s="24">
        <v>1</v>
      </c>
      <c r="I187" s="24">
        <v>1</v>
      </c>
      <c r="J187" s="24">
        <v>0</v>
      </c>
      <c r="K187" s="24">
        <v>0.2</v>
      </c>
      <c r="L187" s="24">
        <v>1</v>
      </c>
      <c r="M187" s="29"/>
      <c r="X187" s="90"/>
      <c r="Y187" s="90"/>
      <c r="Z187" s="90"/>
      <c r="AA187" s="90"/>
      <c r="AB187" s="90"/>
      <c r="AC187" s="90"/>
      <c r="AD187" s="90"/>
      <c r="AE187" s="90">
        <f t="shared" si="3"/>
        <v>-1</v>
      </c>
    </row>
    <row r="188" spans="1:31" ht="14.25" customHeight="1" x14ac:dyDescent="0.2">
      <c r="A188" s="26" t="s">
        <v>48</v>
      </c>
      <c r="B188" s="50" t="s">
        <v>51</v>
      </c>
      <c r="C188" s="27">
        <v>0</v>
      </c>
      <c r="D188" s="27">
        <v>3</v>
      </c>
      <c r="E188" s="38">
        <v>-70.942655000000002</v>
      </c>
      <c r="F188" s="38">
        <v>-53.178266999999998</v>
      </c>
      <c r="G188" s="42">
        <v>1599.9160159999999</v>
      </c>
      <c r="H188" s="24">
        <v>1</v>
      </c>
      <c r="I188" s="24">
        <v>0</v>
      </c>
      <c r="J188" s="24">
        <v>0</v>
      </c>
      <c r="K188" s="34">
        <v>0</v>
      </c>
      <c r="L188" s="24">
        <v>1</v>
      </c>
      <c r="M188" s="29"/>
      <c r="X188" s="90"/>
      <c r="Y188" s="90"/>
      <c r="Z188" s="90"/>
      <c r="AA188" s="90"/>
      <c r="AB188" s="90"/>
      <c r="AC188" s="90"/>
      <c r="AD188" s="90"/>
      <c r="AE188" s="90">
        <f t="shared" si="3"/>
        <v>-1</v>
      </c>
    </row>
    <row r="189" spans="1:31" ht="14.25" customHeight="1" x14ac:dyDescent="0.2">
      <c r="A189" s="26" t="s">
        <v>48</v>
      </c>
      <c r="B189" s="50" t="s">
        <v>51</v>
      </c>
      <c r="C189" s="27">
        <v>0</v>
      </c>
      <c r="D189" s="27">
        <v>4</v>
      </c>
      <c r="E189" s="38">
        <v>-70.940398999999999</v>
      </c>
      <c r="F189" s="38">
        <v>-53.173209999999997</v>
      </c>
      <c r="G189" s="42">
        <v>2332.8618160000001</v>
      </c>
      <c r="H189" s="24">
        <v>1</v>
      </c>
      <c r="I189" s="24">
        <v>0</v>
      </c>
      <c r="J189" s="24">
        <v>0</v>
      </c>
      <c r="K189" s="34">
        <v>0</v>
      </c>
      <c r="L189" s="24">
        <v>1</v>
      </c>
      <c r="M189" s="29"/>
      <c r="X189" s="90"/>
      <c r="Y189" s="90"/>
      <c r="Z189" s="90"/>
      <c r="AA189" s="90"/>
      <c r="AB189" s="90"/>
      <c r="AC189" s="90"/>
      <c r="AD189" s="90"/>
      <c r="AE189" s="90">
        <f t="shared" si="3"/>
        <v>-1</v>
      </c>
    </row>
    <row r="190" spans="1:31" ht="14.25" customHeight="1" x14ac:dyDescent="0.2">
      <c r="A190" s="26" t="s">
        <v>48</v>
      </c>
      <c r="B190" s="50" t="s">
        <v>51</v>
      </c>
      <c r="C190" s="27">
        <v>0</v>
      </c>
      <c r="D190" s="27">
        <v>5</v>
      </c>
      <c r="E190" s="38">
        <v>-70.929231999999999</v>
      </c>
      <c r="F190" s="38">
        <v>-53.165134000000002</v>
      </c>
      <c r="G190" s="42">
        <v>3646.514404</v>
      </c>
      <c r="H190" s="24">
        <v>1</v>
      </c>
      <c r="I190" s="24">
        <v>0</v>
      </c>
      <c r="J190" s="24">
        <v>0</v>
      </c>
      <c r="K190" s="34">
        <v>0</v>
      </c>
      <c r="L190" s="24">
        <v>1</v>
      </c>
      <c r="M190" s="29"/>
      <c r="X190" s="90"/>
      <c r="Y190" s="90"/>
      <c r="Z190" s="90"/>
      <c r="AA190" s="90"/>
      <c r="AB190" s="90"/>
      <c r="AC190" s="90"/>
      <c r="AD190" s="90"/>
      <c r="AE190" s="90">
        <f t="shared" si="3"/>
        <v>-1</v>
      </c>
    </row>
    <row r="191" spans="1:31" ht="14.25" customHeight="1" x14ac:dyDescent="0.2">
      <c r="A191" s="26" t="s">
        <v>48</v>
      </c>
      <c r="B191" s="50" t="s">
        <v>51</v>
      </c>
      <c r="C191" s="27">
        <v>0</v>
      </c>
      <c r="D191" s="27">
        <v>6</v>
      </c>
      <c r="E191" s="38">
        <v>-70.920017999999999</v>
      </c>
      <c r="F191" s="38">
        <v>-53.16292</v>
      </c>
      <c r="G191" s="42">
        <v>4565.9399409999996</v>
      </c>
      <c r="H191" s="24">
        <v>1</v>
      </c>
      <c r="I191" s="24">
        <v>0</v>
      </c>
      <c r="J191" s="24">
        <v>0</v>
      </c>
      <c r="K191" s="34">
        <v>0</v>
      </c>
      <c r="L191" s="24">
        <v>1</v>
      </c>
      <c r="M191" s="29"/>
      <c r="X191" s="90"/>
      <c r="Y191" s="90"/>
      <c r="Z191" s="90"/>
      <c r="AA191" s="90"/>
      <c r="AB191" s="90"/>
      <c r="AC191" s="90"/>
      <c r="AD191" s="90"/>
      <c r="AE191" s="90">
        <f t="shared" si="3"/>
        <v>-1</v>
      </c>
    </row>
    <row r="192" spans="1:31" ht="14.25" customHeight="1" x14ac:dyDescent="0.2">
      <c r="A192" s="26" t="s">
        <v>48</v>
      </c>
      <c r="B192" s="50" t="s">
        <v>51</v>
      </c>
      <c r="C192" s="27">
        <v>0</v>
      </c>
      <c r="D192" s="27">
        <v>7</v>
      </c>
      <c r="E192" s="38">
        <v>-70.913197999999994</v>
      </c>
      <c r="F192" s="38">
        <v>-53.165500999999999</v>
      </c>
      <c r="G192" s="42">
        <v>5104.9902339999999</v>
      </c>
      <c r="H192" s="24">
        <v>1</v>
      </c>
      <c r="I192" s="24">
        <v>1</v>
      </c>
      <c r="J192" s="24">
        <v>0</v>
      </c>
      <c r="K192" s="24">
        <v>0.7</v>
      </c>
      <c r="L192" s="24">
        <v>1</v>
      </c>
      <c r="M192" s="29"/>
      <c r="X192" s="90"/>
      <c r="Y192" s="90"/>
      <c r="Z192" s="90"/>
      <c r="AA192" s="90"/>
      <c r="AB192" s="90"/>
      <c r="AC192" s="90"/>
      <c r="AD192" s="90"/>
      <c r="AE192" s="90">
        <f t="shared" si="3"/>
        <v>-1</v>
      </c>
    </row>
    <row r="193" spans="1:31" ht="14.25" customHeight="1" x14ac:dyDescent="0.2">
      <c r="A193" s="26" t="s">
        <v>48</v>
      </c>
      <c r="B193" s="50" t="s">
        <v>51</v>
      </c>
      <c r="C193" s="27">
        <v>0</v>
      </c>
      <c r="D193" s="27">
        <v>8</v>
      </c>
      <c r="E193" s="38">
        <v>-70.904088999999999</v>
      </c>
      <c r="F193" s="38">
        <v>-53.153092000000001</v>
      </c>
      <c r="G193" s="42">
        <v>7118.4150390000004</v>
      </c>
      <c r="H193" s="24">
        <v>1</v>
      </c>
      <c r="I193" s="24">
        <v>0</v>
      </c>
      <c r="J193" s="24">
        <v>0</v>
      </c>
      <c r="K193" s="34">
        <v>0</v>
      </c>
      <c r="L193" s="24">
        <v>1</v>
      </c>
      <c r="M193" s="29"/>
      <c r="X193" s="90"/>
      <c r="Y193" s="90"/>
      <c r="Z193" s="90"/>
      <c r="AA193" s="90"/>
      <c r="AB193" s="90"/>
      <c r="AC193" s="90"/>
      <c r="AD193" s="90"/>
      <c r="AE193" s="90">
        <f t="shared" si="3"/>
        <v>-1</v>
      </c>
    </row>
    <row r="194" spans="1:31" ht="14.25" customHeight="1" x14ac:dyDescent="0.2">
      <c r="A194" s="26" t="s">
        <v>48</v>
      </c>
      <c r="B194" s="50" t="s">
        <v>51</v>
      </c>
      <c r="C194" s="27">
        <v>0</v>
      </c>
      <c r="D194" s="27">
        <v>9</v>
      </c>
      <c r="E194" s="38">
        <v>-70.899736000000004</v>
      </c>
      <c r="F194" s="38">
        <v>-53.144075999999998</v>
      </c>
      <c r="G194" s="42">
        <v>8703.46875</v>
      </c>
      <c r="H194" s="24">
        <v>1</v>
      </c>
      <c r="I194" s="24">
        <v>0</v>
      </c>
      <c r="J194" s="24">
        <v>0</v>
      </c>
      <c r="K194" s="34">
        <v>0</v>
      </c>
      <c r="L194" s="24">
        <v>1</v>
      </c>
      <c r="M194" s="29"/>
      <c r="X194" s="90"/>
      <c r="Y194" s="90"/>
      <c r="Z194" s="90"/>
      <c r="AA194" s="90"/>
      <c r="AB194" s="90"/>
      <c r="AC194" s="90"/>
      <c r="AD194" s="90"/>
      <c r="AE194" s="90">
        <f t="shared" si="3"/>
        <v>-1</v>
      </c>
    </row>
    <row r="195" spans="1:31" ht="14.25" customHeight="1" x14ac:dyDescent="0.2">
      <c r="A195" s="26" t="s">
        <v>48</v>
      </c>
      <c r="B195" s="50" t="s">
        <v>51</v>
      </c>
      <c r="C195" s="27">
        <v>0</v>
      </c>
      <c r="D195" s="27">
        <v>10</v>
      </c>
      <c r="E195" s="38">
        <v>-70.911769000000007</v>
      </c>
      <c r="F195" s="38">
        <v>-53.133924</v>
      </c>
      <c r="G195" s="42">
        <v>10326.770508</v>
      </c>
      <c r="H195" s="24">
        <v>1</v>
      </c>
      <c r="I195" s="24">
        <v>0</v>
      </c>
      <c r="J195" s="24">
        <v>0</v>
      </c>
      <c r="K195" s="34">
        <v>0</v>
      </c>
      <c r="L195" s="24">
        <v>1</v>
      </c>
      <c r="M195" s="29"/>
      <c r="X195" s="90"/>
      <c r="Y195" s="90"/>
      <c r="Z195" s="90"/>
      <c r="AA195" s="90"/>
      <c r="AB195" s="90"/>
      <c r="AC195" s="90"/>
      <c r="AD195" s="90"/>
      <c r="AE195" s="90">
        <f t="shared" si="3"/>
        <v>-1</v>
      </c>
    </row>
    <row r="196" spans="1:31" ht="14.25" customHeight="1" x14ac:dyDescent="0.2">
      <c r="A196" s="26" t="s">
        <v>48</v>
      </c>
      <c r="B196" s="50" t="s">
        <v>51</v>
      </c>
      <c r="C196" s="27">
        <v>0</v>
      </c>
      <c r="D196" s="27">
        <v>11</v>
      </c>
      <c r="E196" s="38">
        <v>-70.916905</v>
      </c>
      <c r="F196" s="38">
        <v>-53.128016000000002</v>
      </c>
      <c r="G196" s="42">
        <v>11258.940430000001</v>
      </c>
      <c r="H196" s="24">
        <v>1</v>
      </c>
      <c r="I196" s="24">
        <v>0</v>
      </c>
      <c r="J196" s="24">
        <v>0</v>
      </c>
      <c r="K196" s="34">
        <v>0</v>
      </c>
      <c r="L196" s="24">
        <v>1</v>
      </c>
      <c r="M196" s="29"/>
      <c r="X196" s="90"/>
      <c r="Y196" s="90"/>
      <c r="Z196" s="90"/>
      <c r="AA196" s="90"/>
      <c r="AB196" s="90"/>
      <c r="AC196" s="90"/>
      <c r="AD196" s="90"/>
      <c r="AE196" s="90">
        <f t="shared" si="3"/>
        <v>-1</v>
      </c>
    </row>
    <row r="197" spans="1:31" ht="14.25" customHeight="1" x14ac:dyDescent="0.2">
      <c r="A197" s="26" t="s">
        <v>48</v>
      </c>
      <c r="B197" s="50" t="s">
        <v>51</v>
      </c>
      <c r="C197" s="27">
        <v>0</v>
      </c>
      <c r="D197" s="27">
        <v>12</v>
      </c>
      <c r="E197" s="38">
        <v>-70.907432999999997</v>
      </c>
      <c r="F197" s="38">
        <v>-53.131030000000003</v>
      </c>
      <c r="G197" s="42">
        <v>12163.967773</v>
      </c>
      <c r="H197" s="24">
        <v>1</v>
      </c>
      <c r="I197" s="24">
        <v>0</v>
      </c>
      <c r="J197" s="24">
        <v>0</v>
      </c>
      <c r="K197" s="34">
        <v>0</v>
      </c>
      <c r="L197" s="24">
        <v>1</v>
      </c>
      <c r="M197" s="29"/>
      <c r="X197" s="90"/>
      <c r="Y197" s="90"/>
      <c r="Z197" s="90"/>
      <c r="AA197" s="90"/>
      <c r="AB197" s="90"/>
      <c r="AC197" s="90"/>
      <c r="AD197" s="90"/>
      <c r="AE197" s="90">
        <f t="shared" si="3"/>
        <v>-1</v>
      </c>
    </row>
    <row r="198" spans="1:31" ht="14.25" customHeight="1" x14ac:dyDescent="0.2">
      <c r="A198" s="26" t="s">
        <v>48</v>
      </c>
      <c r="B198" s="50" t="s">
        <v>51</v>
      </c>
      <c r="C198" s="27">
        <v>0</v>
      </c>
      <c r="D198" s="27">
        <v>13</v>
      </c>
      <c r="E198" s="38">
        <v>-70.896404000000004</v>
      </c>
      <c r="F198" s="38">
        <v>-53.124020999999999</v>
      </c>
      <c r="G198" s="42">
        <v>13238.606444999999</v>
      </c>
      <c r="H198" s="24">
        <v>1</v>
      </c>
      <c r="I198" s="24">
        <v>1</v>
      </c>
      <c r="J198" s="24">
        <v>0</v>
      </c>
      <c r="K198" s="24">
        <v>0.1</v>
      </c>
      <c r="L198" s="24">
        <v>1</v>
      </c>
      <c r="M198" s="29"/>
      <c r="X198" s="90"/>
      <c r="Y198" s="90"/>
      <c r="Z198" s="90"/>
      <c r="AA198" s="90"/>
      <c r="AB198" s="90"/>
      <c r="AC198" s="90"/>
      <c r="AD198" s="90"/>
      <c r="AE198" s="90">
        <f t="shared" si="3"/>
        <v>-1</v>
      </c>
    </row>
    <row r="199" spans="1:31" ht="14.25" customHeight="1" x14ac:dyDescent="0.2">
      <c r="A199" s="26" t="s">
        <v>48</v>
      </c>
      <c r="B199" s="50" t="s">
        <v>51</v>
      </c>
      <c r="C199" s="27">
        <v>0</v>
      </c>
      <c r="D199" s="27">
        <v>14</v>
      </c>
      <c r="E199" s="38">
        <v>-70.882180000000005</v>
      </c>
      <c r="F199" s="38">
        <v>-53.133625000000002</v>
      </c>
      <c r="G199" s="42">
        <v>14892.094727</v>
      </c>
      <c r="H199" s="24">
        <v>1</v>
      </c>
      <c r="I199" s="24">
        <v>0</v>
      </c>
      <c r="J199" s="24">
        <v>0</v>
      </c>
      <c r="K199" s="34">
        <v>0</v>
      </c>
      <c r="L199" s="24">
        <v>0</v>
      </c>
      <c r="M199" s="29"/>
      <c r="X199" s="90"/>
      <c r="Y199" s="90"/>
      <c r="Z199" s="90"/>
      <c r="AA199" s="90"/>
      <c r="AB199" s="90"/>
      <c r="AC199" s="90"/>
      <c r="AD199" s="90"/>
      <c r="AE199" s="90">
        <f t="shared" si="3"/>
        <v>0</v>
      </c>
    </row>
    <row r="200" spans="1:31" ht="14.25" customHeight="1" x14ac:dyDescent="0.2">
      <c r="A200" s="26" t="s">
        <v>48</v>
      </c>
      <c r="B200" s="50" t="s">
        <v>51</v>
      </c>
      <c r="C200" s="27">
        <v>1</v>
      </c>
      <c r="D200" s="27">
        <v>1</v>
      </c>
      <c r="E200" s="38">
        <v>-70.883679999999998</v>
      </c>
      <c r="F200" s="38">
        <v>-53.135897999999997</v>
      </c>
      <c r="G200" s="42">
        <v>98.626709000000005</v>
      </c>
      <c r="H200" s="24">
        <v>1</v>
      </c>
      <c r="I200" s="24">
        <v>0</v>
      </c>
      <c r="J200" s="24">
        <v>1</v>
      </c>
      <c r="K200" s="34">
        <v>0</v>
      </c>
      <c r="L200" s="24">
        <v>1</v>
      </c>
      <c r="M200" s="29"/>
      <c r="X200" s="90"/>
      <c r="Y200" s="90"/>
      <c r="Z200" s="90"/>
      <c r="AA200" s="90"/>
      <c r="AB200" s="90"/>
      <c r="AC200" s="90"/>
      <c r="AD200" s="90"/>
      <c r="AE200" s="90">
        <f t="shared" si="3"/>
        <v>-1</v>
      </c>
    </row>
    <row r="201" spans="1:31" ht="14.25" customHeight="1" x14ac:dyDescent="0.2">
      <c r="A201" s="26" t="s">
        <v>48</v>
      </c>
      <c r="B201" s="50" t="s">
        <v>51</v>
      </c>
      <c r="C201" s="27">
        <v>1</v>
      </c>
      <c r="D201" s="27">
        <v>2</v>
      </c>
      <c r="E201" s="38">
        <v>-70.878116000000006</v>
      </c>
      <c r="F201" s="38">
        <v>-53.131138</v>
      </c>
      <c r="G201" s="42">
        <v>1095.552124</v>
      </c>
      <c r="H201" s="24">
        <v>1</v>
      </c>
      <c r="I201" s="24">
        <v>1</v>
      </c>
      <c r="J201" s="24">
        <v>0</v>
      </c>
      <c r="K201" s="24">
        <v>0.2</v>
      </c>
      <c r="L201" s="24">
        <v>1</v>
      </c>
      <c r="M201" s="29"/>
      <c r="X201" s="90"/>
      <c r="Y201" s="90"/>
      <c r="Z201" s="90"/>
      <c r="AA201" s="90"/>
      <c r="AB201" s="90"/>
      <c r="AC201" s="90"/>
      <c r="AD201" s="90"/>
      <c r="AE201" s="90">
        <f t="shared" si="3"/>
        <v>-1</v>
      </c>
    </row>
    <row r="202" spans="1:31" ht="14.25" customHeight="1" x14ac:dyDescent="0.2">
      <c r="A202" s="26" t="s">
        <v>48</v>
      </c>
      <c r="B202" s="50" t="s">
        <v>51</v>
      </c>
      <c r="C202" s="27">
        <v>1</v>
      </c>
      <c r="D202" s="27">
        <v>3</v>
      </c>
      <c r="E202" s="38">
        <v>-70.899390999999994</v>
      </c>
      <c r="F202" s="38">
        <v>-53.12565</v>
      </c>
      <c r="G202" s="42">
        <v>3070.8081050000001</v>
      </c>
      <c r="H202" s="24">
        <v>1</v>
      </c>
      <c r="I202" s="24">
        <v>0</v>
      </c>
      <c r="J202" s="24">
        <v>0</v>
      </c>
      <c r="K202" s="34">
        <v>0</v>
      </c>
      <c r="L202" s="24">
        <v>1</v>
      </c>
      <c r="M202" s="29"/>
      <c r="X202" s="90"/>
      <c r="Y202" s="90"/>
      <c r="Z202" s="90"/>
      <c r="AA202" s="90"/>
      <c r="AB202" s="90"/>
      <c r="AC202" s="90"/>
      <c r="AD202" s="90"/>
      <c r="AE202" s="90">
        <f t="shared" si="3"/>
        <v>-1</v>
      </c>
    </row>
    <row r="203" spans="1:31" ht="14.25" customHeight="1" x14ac:dyDescent="0.2">
      <c r="A203" s="26" t="s">
        <v>48</v>
      </c>
      <c r="B203" s="50" t="s">
        <v>51</v>
      </c>
      <c r="C203" s="27">
        <v>1</v>
      </c>
      <c r="D203" s="27">
        <v>4</v>
      </c>
      <c r="E203" s="38">
        <v>-70.907647999999995</v>
      </c>
      <c r="F203" s="38">
        <v>-53.131045</v>
      </c>
      <c r="G203" s="42">
        <v>3887.320557</v>
      </c>
      <c r="H203" s="24">
        <v>1</v>
      </c>
      <c r="I203" s="24">
        <v>0</v>
      </c>
      <c r="J203" s="24">
        <v>0</v>
      </c>
      <c r="K203" s="34">
        <v>0</v>
      </c>
      <c r="L203" s="24">
        <v>1</v>
      </c>
      <c r="M203" s="29"/>
      <c r="X203" s="90"/>
      <c r="Y203" s="90"/>
      <c r="Z203" s="90"/>
      <c r="AA203" s="90"/>
      <c r="AB203" s="90"/>
      <c r="AC203" s="90"/>
      <c r="AD203" s="90"/>
      <c r="AE203" s="90">
        <f t="shared" si="3"/>
        <v>-1</v>
      </c>
    </row>
    <row r="204" spans="1:31" ht="14.25" customHeight="1" x14ac:dyDescent="0.2">
      <c r="A204" s="26" t="s">
        <v>48</v>
      </c>
      <c r="B204" s="50" t="s">
        <v>51</v>
      </c>
      <c r="C204" s="27">
        <v>1</v>
      </c>
      <c r="D204" s="27">
        <v>5</v>
      </c>
      <c r="E204" s="38">
        <v>-70.916865999999999</v>
      </c>
      <c r="F204" s="38">
        <v>-53.127992999999996</v>
      </c>
      <c r="G204" s="42">
        <v>4770.9965819999998</v>
      </c>
      <c r="H204" s="24">
        <v>1</v>
      </c>
      <c r="I204" s="24">
        <v>0</v>
      </c>
      <c r="J204" s="24">
        <v>0</v>
      </c>
      <c r="K204" s="34">
        <v>0</v>
      </c>
      <c r="L204" s="24">
        <v>1</v>
      </c>
      <c r="M204" s="29"/>
      <c r="X204" s="90"/>
      <c r="Y204" s="90"/>
      <c r="Z204" s="90"/>
      <c r="AA204" s="90"/>
      <c r="AB204" s="90"/>
      <c r="AC204" s="90"/>
      <c r="AD204" s="90"/>
      <c r="AE204" s="90">
        <f t="shared" si="3"/>
        <v>-1</v>
      </c>
    </row>
    <row r="205" spans="1:31" ht="14.25" customHeight="1" x14ac:dyDescent="0.2">
      <c r="A205" s="26" t="s">
        <v>48</v>
      </c>
      <c r="B205" s="50" t="s">
        <v>51</v>
      </c>
      <c r="C205" s="27">
        <v>1</v>
      </c>
      <c r="D205" s="27">
        <v>6</v>
      </c>
      <c r="E205" s="38">
        <v>-70.915000000000006</v>
      </c>
      <c r="F205" s="38">
        <v>-53.135793</v>
      </c>
      <c r="G205" s="42">
        <v>6006.8896480000003</v>
      </c>
      <c r="H205" s="24">
        <v>1</v>
      </c>
      <c r="I205" s="24">
        <v>0</v>
      </c>
      <c r="J205" s="24">
        <v>0</v>
      </c>
      <c r="K205" s="34">
        <v>0</v>
      </c>
      <c r="L205" s="24">
        <v>1</v>
      </c>
      <c r="M205" s="29"/>
      <c r="X205" s="90"/>
      <c r="Y205" s="90"/>
      <c r="Z205" s="90"/>
      <c r="AA205" s="90"/>
      <c r="AB205" s="90"/>
      <c r="AC205" s="90"/>
      <c r="AD205" s="90"/>
      <c r="AE205" s="90">
        <f t="shared" ref="AE205:AE215" si="4">+W205-L205</f>
        <v>-1</v>
      </c>
    </row>
    <row r="206" spans="1:31" ht="14.25" customHeight="1" x14ac:dyDescent="0.2">
      <c r="A206" s="26" t="s">
        <v>48</v>
      </c>
      <c r="B206" s="50" t="s">
        <v>51</v>
      </c>
      <c r="C206" s="27">
        <v>1</v>
      </c>
      <c r="D206" s="27">
        <v>7</v>
      </c>
      <c r="E206" s="38">
        <v>-70.907850999999994</v>
      </c>
      <c r="F206" s="38">
        <v>-53.141553999999999</v>
      </c>
      <c r="G206" s="42">
        <v>6923.2456050000001</v>
      </c>
      <c r="H206" s="24">
        <v>1</v>
      </c>
      <c r="I206" s="24">
        <v>0</v>
      </c>
      <c r="J206" s="24">
        <v>0</v>
      </c>
      <c r="K206" s="34">
        <v>0</v>
      </c>
      <c r="L206" s="24">
        <v>1</v>
      </c>
      <c r="M206" s="29"/>
      <c r="X206" s="90"/>
      <c r="Y206" s="90"/>
      <c r="Z206" s="90"/>
      <c r="AA206" s="90"/>
      <c r="AB206" s="90"/>
      <c r="AC206" s="90"/>
      <c r="AD206" s="90"/>
      <c r="AE206" s="90">
        <f t="shared" si="4"/>
        <v>-1</v>
      </c>
    </row>
    <row r="207" spans="1:31" ht="14.25" customHeight="1" x14ac:dyDescent="0.2">
      <c r="A207" s="26" t="s">
        <v>48</v>
      </c>
      <c r="B207" s="50" t="s">
        <v>51</v>
      </c>
      <c r="C207" s="27">
        <v>1</v>
      </c>
      <c r="D207" s="27">
        <v>8</v>
      </c>
      <c r="E207" s="38">
        <v>-70.906769999999995</v>
      </c>
      <c r="F207" s="38">
        <v>-53.14828</v>
      </c>
      <c r="G207" s="42">
        <v>7992.6157229999999</v>
      </c>
      <c r="H207" s="24">
        <v>1</v>
      </c>
      <c r="I207" s="24">
        <v>0</v>
      </c>
      <c r="J207" s="24">
        <v>0</v>
      </c>
      <c r="K207" s="34">
        <v>0</v>
      </c>
      <c r="L207" s="24">
        <v>1</v>
      </c>
      <c r="M207" s="29"/>
      <c r="X207" s="90"/>
      <c r="Y207" s="90"/>
      <c r="Z207" s="90"/>
      <c r="AA207" s="90"/>
      <c r="AB207" s="90"/>
      <c r="AC207" s="90"/>
      <c r="AD207" s="90"/>
      <c r="AE207" s="90">
        <f t="shared" si="4"/>
        <v>-1</v>
      </c>
    </row>
    <row r="208" spans="1:31" ht="14.25" customHeight="1" x14ac:dyDescent="0.2">
      <c r="A208" s="26" t="s">
        <v>48</v>
      </c>
      <c r="B208" s="50" t="s">
        <v>51</v>
      </c>
      <c r="C208" s="27">
        <v>1</v>
      </c>
      <c r="D208" s="27">
        <v>9</v>
      </c>
      <c r="E208" s="38">
        <v>-70.906156999999993</v>
      </c>
      <c r="F208" s="38">
        <v>-53.153537999999998</v>
      </c>
      <c r="G208" s="42">
        <v>8922.3095699999994</v>
      </c>
      <c r="H208" s="24">
        <v>1</v>
      </c>
      <c r="I208" s="24">
        <v>1</v>
      </c>
      <c r="J208" s="24">
        <v>0</v>
      </c>
      <c r="K208" s="24">
        <v>0.7</v>
      </c>
      <c r="L208" s="24">
        <v>1</v>
      </c>
      <c r="M208" s="29"/>
      <c r="X208" s="90"/>
      <c r="Y208" s="90"/>
      <c r="Z208" s="90"/>
      <c r="AA208" s="90"/>
      <c r="AB208" s="90"/>
      <c r="AC208" s="90"/>
      <c r="AD208" s="90"/>
      <c r="AE208" s="90">
        <f t="shared" si="4"/>
        <v>-1</v>
      </c>
    </row>
    <row r="209" spans="1:31" ht="14.25" customHeight="1" x14ac:dyDescent="0.2">
      <c r="A209" s="26" t="s">
        <v>48</v>
      </c>
      <c r="B209" s="50" t="s">
        <v>51</v>
      </c>
      <c r="C209" s="27">
        <v>1</v>
      </c>
      <c r="D209" s="27">
        <v>10</v>
      </c>
      <c r="E209" s="38">
        <v>-70.915227999999999</v>
      </c>
      <c r="F209" s="38">
        <v>-53.164383999999998</v>
      </c>
      <c r="G209" s="42">
        <v>10647.253906</v>
      </c>
      <c r="H209" s="24">
        <v>1</v>
      </c>
      <c r="I209" s="24">
        <v>0</v>
      </c>
      <c r="J209" s="24">
        <v>0</v>
      </c>
      <c r="K209" s="34">
        <v>0</v>
      </c>
      <c r="L209" s="24">
        <v>1</v>
      </c>
      <c r="M209" s="29"/>
      <c r="X209" s="90"/>
      <c r="Y209" s="90"/>
      <c r="Z209" s="90"/>
      <c r="AA209" s="90"/>
      <c r="AB209" s="90"/>
      <c r="AC209" s="90"/>
      <c r="AD209" s="90"/>
      <c r="AE209" s="90">
        <f t="shared" si="4"/>
        <v>-1</v>
      </c>
    </row>
    <row r="210" spans="1:31" ht="14.25" customHeight="1" x14ac:dyDescent="0.2">
      <c r="A210" s="26" t="s">
        <v>48</v>
      </c>
      <c r="B210" s="50" t="s">
        <v>51</v>
      </c>
      <c r="C210" s="27">
        <v>1</v>
      </c>
      <c r="D210" s="27">
        <v>11</v>
      </c>
      <c r="E210" s="38">
        <v>-70.923098999999993</v>
      </c>
      <c r="F210" s="38">
        <v>-53.165148000000002</v>
      </c>
      <c r="G210" s="42">
        <v>11395.083008</v>
      </c>
      <c r="H210" s="24">
        <v>1</v>
      </c>
      <c r="I210" s="24">
        <v>0</v>
      </c>
      <c r="J210" s="24">
        <v>0</v>
      </c>
      <c r="K210" s="34">
        <v>0</v>
      </c>
      <c r="L210" s="24">
        <v>1</v>
      </c>
      <c r="M210" s="29"/>
      <c r="X210" s="90"/>
      <c r="Y210" s="90"/>
      <c r="Z210" s="90"/>
      <c r="AA210" s="90"/>
      <c r="AB210" s="90"/>
      <c r="AC210" s="90"/>
      <c r="AD210" s="90"/>
      <c r="AE210" s="90">
        <f t="shared" si="4"/>
        <v>-1</v>
      </c>
    </row>
    <row r="211" spans="1:31" ht="14.25" customHeight="1" x14ac:dyDescent="0.2">
      <c r="A211" s="26" t="s">
        <v>48</v>
      </c>
      <c r="B211" s="50" t="s">
        <v>51</v>
      </c>
      <c r="C211" s="27">
        <v>1</v>
      </c>
      <c r="D211" s="27">
        <v>12</v>
      </c>
      <c r="E211" s="38">
        <v>-70.929232999999996</v>
      </c>
      <c r="F211" s="38">
        <v>-53.165134999999999</v>
      </c>
      <c r="G211" s="42">
        <v>11953.574219</v>
      </c>
      <c r="H211" s="24">
        <v>1</v>
      </c>
      <c r="I211" s="24">
        <v>0</v>
      </c>
      <c r="J211" s="24">
        <v>0</v>
      </c>
      <c r="K211" s="34">
        <v>0</v>
      </c>
      <c r="L211" s="24">
        <v>1</v>
      </c>
      <c r="M211" s="29"/>
      <c r="X211" s="90"/>
      <c r="Y211" s="90"/>
      <c r="Z211" s="90"/>
      <c r="AA211" s="90"/>
      <c r="AB211" s="90"/>
      <c r="AC211" s="90"/>
      <c r="AD211" s="90"/>
      <c r="AE211" s="90">
        <f t="shared" si="4"/>
        <v>-1</v>
      </c>
    </row>
    <row r="212" spans="1:31" ht="14.25" customHeight="1" x14ac:dyDescent="0.2">
      <c r="A212" s="26" t="s">
        <v>48</v>
      </c>
      <c r="B212" s="50" t="s">
        <v>51</v>
      </c>
      <c r="C212" s="27">
        <v>1</v>
      </c>
      <c r="D212" s="27">
        <v>13</v>
      </c>
      <c r="E212" s="38">
        <v>-70.940399999999997</v>
      </c>
      <c r="F212" s="38">
        <v>-53.173211000000002</v>
      </c>
      <c r="G212" s="42">
        <v>13267.331055000001</v>
      </c>
      <c r="H212" s="24">
        <v>1</v>
      </c>
      <c r="I212" s="24">
        <v>0</v>
      </c>
      <c r="J212" s="24">
        <v>0</v>
      </c>
      <c r="K212" s="34">
        <v>0</v>
      </c>
      <c r="L212" s="24">
        <v>1</v>
      </c>
      <c r="M212" s="29"/>
      <c r="X212" s="90"/>
      <c r="Y212" s="90"/>
      <c r="Z212" s="90"/>
      <c r="AA212" s="90"/>
      <c r="AB212" s="90"/>
      <c r="AC212" s="90"/>
      <c r="AD212" s="90"/>
      <c r="AE212" s="90">
        <f t="shared" si="4"/>
        <v>-1</v>
      </c>
    </row>
    <row r="213" spans="1:31" ht="14.25" customHeight="1" x14ac:dyDescent="0.2">
      <c r="A213" s="26" t="s">
        <v>48</v>
      </c>
      <c r="B213" s="50" t="s">
        <v>51</v>
      </c>
      <c r="C213" s="27">
        <v>1</v>
      </c>
      <c r="D213" s="27">
        <v>14</v>
      </c>
      <c r="E213" s="38">
        <v>-70.942464000000001</v>
      </c>
      <c r="F213" s="38">
        <v>-53.178342000000001</v>
      </c>
      <c r="G213" s="42">
        <v>14015.413086</v>
      </c>
      <c r="H213" s="24">
        <v>1</v>
      </c>
      <c r="I213" s="24">
        <v>0</v>
      </c>
      <c r="J213" s="24">
        <v>0</v>
      </c>
      <c r="K213" s="34">
        <v>0</v>
      </c>
      <c r="L213" s="24">
        <v>1</v>
      </c>
      <c r="M213" s="29"/>
      <c r="X213" s="90"/>
      <c r="Y213" s="90"/>
      <c r="Z213" s="90"/>
      <c r="AA213" s="90"/>
      <c r="AB213" s="90"/>
      <c r="AC213" s="90"/>
      <c r="AD213" s="90"/>
      <c r="AE213" s="90">
        <f t="shared" si="4"/>
        <v>-1</v>
      </c>
    </row>
    <row r="214" spans="1:31" ht="14.25" customHeight="1" x14ac:dyDescent="0.2">
      <c r="A214" s="26" t="s">
        <v>48</v>
      </c>
      <c r="B214" s="50" t="s">
        <v>51</v>
      </c>
      <c r="C214" s="27">
        <v>1</v>
      </c>
      <c r="D214" s="27">
        <v>15</v>
      </c>
      <c r="E214" s="38">
        <v>-70.939553000000004</v>
      </c>
      <c r="F214" s="38">
        <v>-53.181811000000003</v>
      </c>
      <c r="G214" s="42">
        <v>14604.696289</v>
      </c>
      <c r="H214" s="24">
        <v>1</v>
      </c>
      <c r="I214" s="24">
        <v>1</v>
      </c>
      <c r="J214" s="24">
        <v>0</v>
      </c>
      <c r="K214" s="24">
        <v>0.1</v>
      </c>
      <c r="L214" s="24">
        <v>1</v>
      </c>
      <c r="M214" s="29"/>
      <c r="X214" s="90"/>
      <c r="Y214" s="90"/>
      <c r="Z214" s="90"/>
      <c r="AA214" s="90"/>
      <c r="AB214" s="90"/>
      <c r="AC214" s="90"/>
      <c r="AD214" s="90"/>
      <c r="AE214" s="90">
        <f t="shared" si="4"/>
        <v>-1</v>
      </c>
    </row>
    <row r="215" spans="1:31" ht="14.25" customHeight="1" x14ac:dyDescent="0.2">
      <c r="A215" s="26" t="s">
        <v>48</v>
      </c>
      <c r="B215" s="50" t="s">
        <v>51</v>
      </c>
      <c r="C215" s="27">
        <v>1</v>
      </c>
      <c r="D215" s="27">
        <v>16</v>
      </c>
      <c r="E215" s="38">
        <v>-70.948913000000005</v>
      </c>
      <c r="F215" s="38">
        <v>-53.180622</v>
      </c>
      <c r="G215" s="42">
        <v>15408.035156</v>
      </c>
      <c r="H215" s="24">
        <v>1</v>
      </c>
      <c r="I215" s="24">
        <v>0</v>
      </c>
      <c r="J215" s="24">
        <v>0</v>
      </c>
      <c r="K215" s="34">
        <v>0</v>
      </c>
      <c r="L215" s="24">
        <v>1</v>
      </c>
      <c r="M215" s="29"/>
      <c r="X215" s="90"/>
      <c r="Y215" s="90"/>
      <c r="Z215" s="90"/>
      <c r="AA215" s="90"/>
      <c r="AB215" s="90"/>
      <c r="AC215" s="90"/>
      <c r="AD215" s="90"/>
      <c r="AE215" s="90">
        <f t="shared" si="4"/>
        <v>-1</v>
      </c>
    </row>
  </sheetData>
  <mergeCells count="9">
    <mergeCell ref="A2:M2"/>
    <mergeCell ref="F6:G6"/>
    <mergeCell ref="H6:L6"/>
    <mergeCell ref="F7:G7"/>
    <mergeCell ref="H7:L7"/>
    <mergeCell ref="A6:B6"/>
    <mergeCell ref="A7:B7"/>
    <mergeCell ref="C6:E6"/>
    <mergeCell ref="C7:E7"/>
  </mergeCells>
  <pageMargins left="0.7" right="0.7" top="0.75" bottom="0.75" header="0.3" footer="0.3"/>
  <pageSetup paperSize="169" scale="9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4"/>
  <sheetViews>
    <sheetView topLeftCell="A3" workbookViewId="0">
      <selection activeCell="E17" sqref="E17"/>
    </sheetView>
  </sheetViews>
  <sheetFormatPr baseColWidth="10" defaultRowHeight="15" x14ac:dyDescent="0.25"/>
  <cols>
    <col min="1" max="1" width="3.28515625" style="8" bestFit="1" customWidth="1"/>
    <col min="2" max="2" width="7.28515625" style="8" bestFit="1" customWidth="1"/>
    <col min="3" max="3" width="6.85546875" style="8" bestFit="1" customWidth="1"/>
    <col min="4" max="4" width="15.5703125" style="8" customWidth="1"/>
    <col min="5" max="7" width="16.28515625" style="8" customWidth="1"/>
    <col min="8" max="8" width="9.7109375" style="8" bestFit="1" customWidth="1"/>
    <col min="9" max="9" width="13.28515625" customWidth="1"/>
    <col min="10" max="10" width="8.85546875" customWidth="1"/>
  </cols>
  <sheetData>
    <row r="1" spans="1:15" x14ac:dyDescent="0.25">
      <c r="A1"/>
      <c r="B1"/>
      <c r="C1"/>
      <c r="D1"/>
      <c r="E1"/>
      <c r="F1"/>
      <c r="G1"/>
      <c r="H1"/>
    </row>
    <row r="2" spans="1:15" ht="16.5" x14ac:dyDescent="0.25">
      <c r="A2" s="76" t="str">
        <f>"HORAS DE PASADA PROGRAMADA DE LA UNIDAD DE NEGOCIO ("&amp;A7&amp;" - "&amp;C7&amp;")"</f>
        <v>HORAS DE PASADA PROGRAMADA DE LA UNIDAD DE NEGOCIO (PA - NORMAL)</v>
      </c>
      <c r="B2" s="76"/>
      <c r="C2" s="76"/>
      <c r="D2" s="76"/>
      <c r="E2" s="76"/>
      <c r="F2" s="76"/>
      <c r="G2" s="76"/>
      <c r="H2" s="76"/>
    </row>
    <row r="3" spans="1:15" x14ac:dyDescent="0.25">
      <c r="A3"/>
      <c r="B3"/>
      <c r="C3"/>
      <c r="D3"/>
      <c r="E3"/>
      <c r="F3"/>
      <c r="G3"/>
      <c r="H3"/>
    </row>
    <row r="4" spans="1:15" s="11" customFormat="1" x14ac:dyDescent="0.25">
      <c r="A4" s="11" t="s">
        <v>32</v>
      </c>
    </row>
    <row r="5" spans="1:15" x14ac:dyDescent="0.25">
      <c r="A5"/>
      <c r="B5"/>
      <c r="C5"/>
      <c r="D5"/>
      <c r="E5"/>
      <c r="F5"/>
      <c r="G5"/>
      <c r="H5"/>
    </row>
    <row r="6" spans="1:15" x14ac:dyDescent="0.25">
      <c r="A6" s="83" t="s">
        <v>13</v>
      </c>
      <c r="B6" s="84"/>
      <c r="C6" s="83" t="s">
        <v>29</v>
      </c>
      <c r="D6" s="88"/>
      <c r="E6" s="17" t="s">
        <v>35</v>
      </c>
      <c r="F6" s="17" t="s">
        <v>36</v>
      </c>
      <c r="G6"/>
      <c r="H6"/>
    </row>
    <row r="7" spans="1:15" x14ac:dyDescent="0.25">
      <c r="A7" s="85" t="str">
        <f>+TAPA!D11</f>
        <v>PA</v>
      </c>
      <c r="B7" s="86"/>
      <c r="C7" s="85" t="str">
        <f>+TAPA!B16</f>
        <v>NORMAL</v>
      </c>
      <c r="D7" s="89"/>
      <c r="E7" s="56">
        <f>+TAPA!C16</f>
        <v>42795</v>
      </c>
      <c r="F7" s="56">
        <f>+TAPA!D16</f>
        <v>42916</v>
      </c>
      <c r="G7"/>
      <c r="H7"/>
    </row>
    <row r="8" spans="1:15" x14ac:dyDescent="0.25">
      <c r="A8"/>
      <c r="B8"/>
      <c r="C8"/>
      <c r="D8"/>
      <c r="E8"/>
      <c r="F8"/>
      <c r="G8"/>
      <c r="H8"/>
    </row>
    <row r="9" spans="1:15" s="11" customFormat="1" x14ac:dyDescent="0.25">
      <c r="A9" s="11" t="s">
        <v>31</v>
      </c>
    </row>
    <row r="10" spans="1:15" ht="27" customHeight="1" x14ac:dyDescent="0.25"/>
    <row r="11" spans="1:15" ht="53.25" customHeight="1" x14ac:dyDescent="0.25">
      <c r="A11" s="9" t="s">
        <v>13</v>
      </c>
      <c r="B11" s="9" t="s">
        <v>1</v>
      </c>
      <c r="C11" s="9" t="s">
        <v>2</v>
      </c>
      <c r="D11" s="9" t="s">
        <v>14</v>
      </c>
      <c r="E11" s="9" t="s">
        <v>15</v>
      </c>
      <c r="F11" s="9" t="s">
        <v>16</v>
      </c>
      <c r="G11" s="10" t="s">
        <v>17</v>
      </c>
      <c r="H11" s="10" t="s">
        <v>18</v>
      </c>
    </row>
    <row r="12" spans="1:15" s="62" customFormat="1" ht="14.25" customHeight="1" x14ac:dyDescent="0.25">
      <c r="A12" s="63" t="s">
        <v>48</v>
      </c>
      <c r="B12" s="63">
        <v>1</v>
      </c>
      <c r="C12" s="63">
        <v>0</v>
      </c>
      <c r="D12" s="63">
        <v>1</v>
      </c>
      <c r="E12" s="64" t="s">
        <v>61</v>
      </c>
      <c r="F12" s="64" t="s">
        <v>67</v>
      </c>
      <c r="G12" s="64" t="s">
        <v>73</v>
      </c>
      <c r="H12" s="92" t="s">
        <v>40</v>
      </c>
      <c r="J12" s="91"/>
      <c r="K12" s="91"/>
      <c r="L12" s="91"/>
      <c r="M12" s="91"/>
      <c r="N12" s="91"/>
      <c r="O12" s="91"/>
    </row>
    <row r="13" spans="1:15" ht="14.25" customHeight="1" x14ac:dyDescent="0.25">
      <c r="A13" s="63" t="s">
        <v>48</v>
      </c>
      <c r="B13" s="63">
        <v>1</v>
      </c>
      <c r="C13" s="63">
        <v>0</v>
      </c>
      <c r="D13" s="63">
        <v>1</v>
      </c>
      <c r="E13" s="64" t="s">
        <v>73</v>
      </c>
      <c r="F13" s="64" t="s">
        <v>57</v>
      </c>
      <c r="G13" s="64" t="s">
        <v>73</v>
      </c>
      <c r="H13" s="65" t="s">
        <v>40</v>
      </c>
      <c r="I13" s="62"/>
      <c r="J13" s="91"/>
      <c r="K13" s="91"/>
      <c r="L13" s="91"/>
      <c r="M13" s="91"/>
      <c r="N13" s="91"/>
      <c r="O13" s="91"/>
    </row>
    <row r="14" spans="1:15" x14ac:dyDescent="0.25">
      <c r="A14" s="63" t="s">
        <v>48</v>
      </c>
      <c r="B14" s="63">
        <v>1</v>
      </c>
      <c r="C14" s="63">
        <v>0</v>
      </c>
      <c r="D14" s="63">
        <v>1</v>
      </c>
      <c r="E14" s="64" t="s">
        <v>61</v>
      </c>
      <c r="F14" s="64" t="s">
        <v>68</v>
      </c>
      <c r="G14" s="64" t="s">
        <v>62</v>
      </c>
      <c r="H14" s="65" t="s">
        <v>41</v>
      </c>
      <c r="I14" s="62"/>
      <c r="J14" s="91"/>
      <c r="K14" s="91"/>
      <c r="L14" s="91"/>
      <c r="M14" s="91"/>
      <c r="N14" s="91"/>
      <c r="O14" s="91"/>
    </row>
    <row r="15" spans="1:15" x14ac:dyDescent="0.25">
      <c r="A15" s="63" t="s">
        <v>48</v>
      </c>
      <c r="B15" s="63">
        <v>1</v>
      </c>
      <c r="C15" s="63">
        <v>0</v>
      </c>
      <c r="D15" s="63">
        <v>1</v>
      </c>
      <c r="E15" s="64" t="s">
        <v>61</v>
      </c>
      <c r="F15" s="64" t="s">
        <v>53</v>
      </c>
      <c r="G15" s="64" t="s">
        <v>61</v>
      </c>
      <c r="H15" s="65" t="s">
        <v>42</v>
      </c>
      <c r="J15" s="91"/>
      <c r="K15" s="91"/>
      <c r="L15" s="91"/>
      <c r="M15" s="91"/>
      <c r="N15" s="91"/>
      <c r="O15" s="91"/>
    </row>
    <row r="16" spans="1:15" x14ac:dyDescent="0.25">
      <c r="A16" s="63" t="s">
        <v>48</v>
      </c>
      <c r="B16" s="63">
        <v>1</v>
      </c>
      <c r="C16" s="63">
        <v>1</v>
      </c>
      <c r="D16" s="63">
        <v>1</v>
      </c>
      <c r="E16" s="64" t="s">
        <v>61</v>
      </c>
      <c r="F16" s="64" t="s">
        <v>52</v>
      </c>
      <c r="G16" s="64" t="s">
        <v>73</v>
      </c>
      <c r="H16" s="65" t="s">
        <v>40</v>
      </c>
      <c r="J16" s="91"/>
      <c r="K16" s="91"/>
      <c r="L16" s="91"/>
      <c r="M16" s="91"/>
      <c r="N16" s="91"/>
      <c r="O16" s="91"/>
    </row>
    <row r="17" spans="1:15" x14ac:dyDescent="0.25">
      <c r="A17" s="63" t="s">
        <v>48</v>
      </c>
      <c r="B17" s="63">
        <v>1</v>
      </c>
      <c r="C17" s="63">
        <v>1</v>
      </c>
      <c r="D17" s="63">
        <v>1</v>
      </c>
      <c r="E17" s="64" t="s">
        <v>61</v>
      </c>
      <c r="F17" s="64" t="s">
        <v>53</v>
      </c>
      <c r="G17" s="64" t="s">
        <v>62</v>
      </c>
      <c r="H17" s="65" t="s">
        <v>41</v>
      </c>
      <c r="J17" s="91"/>
      <c r="K17" s="91"/>
      <c r="L17" s="91"/>
      <c r="M17" s="91"/>
      <c r="N17" s="91"/>
      <c r="O17" s="91"/>
    </row>
    <row r="18" spans="1:15" x14ac:dyDescent="0.25">
      <c r="A18" s="63" t="s">
        <v>48</v>
      </c>
      <c r="B18" s="63">
        <v>1</v>
      </c>
      <c r="C18" s="63">
        <v>1</v>
      </c>
      <c r="D18" s="63">
        <v>1</v>
      </c>
      <c r="E18" s="64" t="s">
        <v>61</v>
      </c>
      <c r="F18" s="64" t="s">
        <v>53</v>
      </c>
      <c r="G18" s="64" t="s">
        <v>61</v>
      </c>
      <c r="H18" s="65" t="s">
        <v>42</v>
      </c>
      <c r="J18" s="91"/>
      <c r="K18" s="91"/>
      <c r="L18" s="91"/>
      <c r="M18" s="91"/>
      <c r="N18" s="91"/>
      <c r="O18" s="91"/>
    </row>
    <row r="19" spans="1:15" x14ac:dyDescent="0.25">
      <c r="A19" s="63" t="s">
        <v>48</v>
      </c>
      <c r="B19" s="63" t="s">
        <v>49</v>
      </c>
      <c r="C19" s="63">
        <v>0</v>
      </c>
      <c r="D19" s="63">
        <v>1</v>
      </c>
      <c r="E19" s="64" t="s">
        <v>61</v>
      </c>
      <c r="F19" s="64" t="s">
        <v>54</v>
      </c>
      <c r="G19" s="64" t="s">
        <v>61</v>
      </c>
      <c r="H19" s="65" t="s">
        <v>40</v>
      </c>
      <c r="J19" s="91"/>
      <c r="K19" s="91"/>
      <c r="L19" s="91"/>
      <c r="M19" s="91"/>
      <c r="N19" s="91"/>
      <c r="O19" s="91"/>
    </row>
    <row r="20" spans="1:15" s="62" customFormat="1" x14ac:dyDescent="0.25">
      <c r="A20" s="63" t="s">
        <v>48</v>
      </c>
      <c r="B20" s="63" t="s">
        <v>49</v>
      </c>
      <c r="C20" s="63">
        <v>0</v>
      </c>
      <c r="D20" s="63">
        <v>1</v>
      </c>
      <c r="E20" s="64" t="s">
        <v>61</v>
      </c>
      <c r="F20" s="64" t="s">
        <v>66</v>
      </c>
      <c r="G20" s="64" t="s">
        <v>61</v>
      </c>
      <c r="H20" s="65" t="s">
        <v>40</v>
      </c>
      <c r="J20" s="91"/>
      <c r="K20" s="91"/>
      <c r="L20" s="91"/>
      <c r="M20" s="91"/>
      <c r="N20" s="91"/>
      <c r="O20" s="91"/>
    </row>
    <row r="21" spans="1:15" x14ac:dyDescent="0.25">
      <c r="A21" s="63" t="s">
        <v>48</v>
      </c>
      <c r="B21" s="63" t="s">
        <v>49</v>
      </c>
      <c r="C21" s="63">
        <v>1</v>
      </c>
      <c r="D21" s="63">
        <v>1</v>
      </c>
      <c r="E21" s="64" t="s">
        <v>61</v>
      </c>
      <c r="F21" s="64" t="s">
        <v>55</v>
      </c>
      <c r="G21" s="64" t="s">
        <v>61</v>
      </c>
      <c r="H21" s="65" t="s">
        <v>40</v>
      </c>
      <c r="J21" s="91"/>
      <c r="K21" s="91"/>
      <c r="L21" s="91"/>
      <c r="M21" s="91"/>
      <c r="N21" s="91"/>
      <c r="O21" s="91"/>
    </row>
    <row r="22" spans="1:15" s="62" customFormat="1" x14ac:dyDescent="0.25">
      <c r="A22" s="63" t="s">
        <v>48</v>
      </c>
      <c r="B22" s="63" t="s">
        <v>49</v>
      </c>
      <c r="C22" s="63">
        <v>1</v>
      </c>
      <c r="D22" s="63">
        <v>1</v>
      </c>
      <c r="E22" s="64" t="s">
        <v>61</v>
      </c>
      <c r="F22" s="64" t="s">
        <v>65</v>
      </c>
      <c r="G22" s="64" t="s">
        <v>61</v>
      </c>
      <c r="H22" s="65" t="s">
        <v>40</v>
      </c>
      <c r="J22" s="91"/>
      <c r="K22" s="91"/>
      <c r="L22" s="91"/>
      <c r="M22" s="91"/>
      <c r="N22" s="91"/>
      <c r="O22" s="91"/>
    </row>
    <row r="23" spans="1:15" s="62" customFormat="1" x14ac:dyDescent="0.25">
      <c r="A23" s="63" t="s">
        <v>48</v>
      </c>
      <c r="B23" s="63">
        <v>2</v>
      </c>
      <c r="C23" s="63">
        <v>0</v>
      </c>
      <c r="D23" s="63">
        <v>1</v>
      </c>
      <c r="E23" s="64" t="s">
        <v>61</v>
      </c>
      <c r="F23" s="64" t="s">
        <v>74</v>
      </c>
      <c r="G23" s="64" t="s">
        <v>62</v>
      </c>
      <c r="H23" s="65" t="s">
        <v>40</v>
      </c>
      <c r="J23" s="91"/>
      <c r="K23" s="91"/>
      <c r="L23" s="91"/>
      <c r="M23" s="91"/>
      <c r="N23" s="91"/>
      <c r="O23" s="91"/>
    </row>
    <row r="24" spans="1:15" s="62" customFormat="1" x14ac:dyDescent="0.25">
      <c r="A24" s="63" t="s">
        <v>48</v>
      </c>
      <c r="B24" s="63">
        <v>2</v>
      </c>
      <c r="C24" s="63">
        <v>0</v>
      </c>
      <c r="D24" s="63">
        <v>1</v>
      </c>
      <c r="E24" s="64" t="s">
        <v>75</v>
      </c>
      <c r="F24" s="64" t="s">
        <v>76</v>
      </c>
      <c r="G24" s="64" t="s">
        <v>75</v>
      </c>
      <c r="H24" s="65" t="s">
        <v>40</v>
      </c>
      <c r="J24" s="91"/>
      <c r="K24" s="91"/>
      <c r="L24" s="91"/>
      <c r="M24" s="91"/>
      <c r="N24" s="91"/>
      <c r="O24" s="91"/>
    </row>
    <row r="25" spans="1:15" s="62" customFormat="1" x14ac:dyDescent="0.25">
      <c r="A25" s="63" t="s">
        <v>48</v>
      </c>
      <c r="B25" s="63">
        <v>2</v>
      </c>
      <c r="C25" s="63">
        <v>0</v>
      </c>
      <c r="D25" s="63">
        <v>1</v>
      </c>
      <c r="E25" s="64" t="s">
        <v>61</v>
      </c>
      <c r="F25" s="64" t="s">
        <v>69</v>
      </c>
      <c r="G25" s="64" t="s">
        <v>62</v>
      </c>
      <c r="H25" s="65" t="s">
        <v>41</v>
      </c>
      <c r="J25" s="91"/>
      <c r="K25" s="91"/>
      <c r="L25" s="91"/>
      <c r="M25" s="91"/>
      <c r="N25" s="91"/>
      <c r="O25" s="91"/>
    </row>
    <row r="26" spans="1:15" s="62" customFormat="1" x14ac:dyDescent="0.25">
      <c r="A26" s="63" t="s">
        <v>48</v>
      </c>
      <c r="B26" s="63">
        <v>2</v>
      </c>
      <c r="C26" s="63">
        <v>0</v>
      </c>
      <c r="D26" s="63">
        <v>1</v>
      </c>
      <c r="E26" s="64" t="s">
        <v>61</v>
      </c>
      <c r="F26" s="64" t="s">
        <v>53</v>
      </c>
      <c r="G26" s="64" t="s">
        <v>61</v>
      </c>
      <c r="H26" s="65" t="s">
        <v>42</v>
      </c>
      <c r="J26" s="91"/>
      <c r="K26" s="91"/>
      <c r="L26" s="91"/>
      <c r="M26" s="91"/>
      <c r="N26" s="91"/>
      <c r="O26" s="91"/>
    </row>
    <row r="27" spans="1:15" s="62" customFormat="1" x14ac:dyDescent="0.25">
      <c r="A27" s="63" t="s">
        <v>48</v>
      </c>
      <c r="B27" s="63">
        <v>2</v>
      </c>
      <c r="C27" s="63">
        <v>1</v>
      </c>
      <c r="D27" s="63">
        <v>1</v>
      </c>
      <c r="E27" s="64" t="s">
        <v>61</v>
      </c>
      <c r="F27" s="64" t="s">
        <v>56</v>
      </c>
      <c r="G27" s="64" t="s">
        <v>75</v>
      </c>
      <c r="H27" s="65" t="s">
        <v>40</v>
      </c>
      <c r="J27" s="91"/>
      <c r="K27" s="91"/>
      <c r="L27" s="91"/>
      <c r="M27" s="91"/>
      <c r="N27" s="91"/>
      <c r="O27" s="91"/>
    </row>
    <row r="28" spans="1:15" s="62" customFormat="1" x14ac:dyDescent="0.25">
      <c r="A28" s="63" t="s">
        <v>48</v>
      </c>
      <c r="B28" s="63">
        <v>2</v>
      </c>
      <c r="C28" s="63">
        <v>1</v>
      </c>
      <c r="D28" s="63">
        <v>1</v>
      </c>
      <c r="E28" s="64" t="s">
        <v>61</v>
      </c>
      <c r="F28" s="64" t="s">
        <v>53</v>
      </c>
      <c r="G28" s="64" t="s">
        <v>60</v>
      </c>
      <c r="H28" s="65" t="s">
        <v>41</v>
      </c>
      <c r="J28" s="91"/>
      <c r="K28" s="91"/>
      <c r="L28" s="91"/>
      <c r="M28" s="91"/>
      <c r="N28" s="91"/>
      <c r="O28" s="91"/>
    </row>
    <row r="29" spans="1:15" s="62" customFormat="1" x14ac:dyDescent="0.25">
      <c r="A29" s="63" t="s">
        <v>48</v>
      </c>
      <c r="B29" s="63">
        <v>2</v>
      </c>
      <c r="C29" s="63">
        <v>1</v>
      </c>
      <c r="D29" s="63">
        <v>1</v>
      </c>
      <c r="E29" s="64" t="s">
        <v>61</v>
      </c>
      <c r="F29" s="64" t="s">
        <v>53</v>
      </c>
      <c r="G29" s="64" t="s">
        <v>61</v>
      </c>
      <c r="H29" s="65" t="s">
        <v>42</v>
      </c>
      <c r="J29" s="91"/>
      <c r="K29" s="91"/>
      <c r="L29" s="91"/>
      <c r="M29" s="91"/>
      <c r="N29" s="91"/>
      <c r="O29" s="91"/>
    </row>
    <row r="30" spans="1:15" s="62" customFormat="1" x14ac:dyDescent="0.25">
      <c r="A30" s="63" t="s">
        <v>48</v>
      </c>
      <c r="B30" s="63" t="s">
        <v>50</v>
      </c>
      <c r="C30" s="63">
        <v>0</v>
      </c>
      <c r="D30" s="63">
        <v>1</v>
      </c>
      <c r="E30" s="64" t="s">
        <v>61</v>
      </c>
      <c r="F30" s="64" t="s">
        <v>55</v>
      </c>
      <c r="G30" s="64" t="s">
        <v>61</v>
      </c>
      <c r="H30" s="65" t="s">
        <v>40</v>
      </c>
      <c r="J30" s="91"/>
      <c r="K30" s="91"/>
      <c r="L30" s="91"/>
      <c r="M30" s="91"/>
      <c r="N30" s="91"/>
      <c r="O30" s="91"/>
    </row>
    <row r="31" spans="1:15" s="62" customFormat="1" x14ac:dyDescent="0.25">
      <c r="A31" s="63" t="s">
        <v>48</v>
      </c>
      <c r="B31" s="63" t="s">
        <v>50</v>
      </c>
      <c r="C31" s="63">
        <v>0</v>
      </c>
      <c r="D31" s="63">
        <v>1</v>
      </c>
      <c r="E31" s="64" t="s">
        <v>61</v>
      </c>
      <c r="F31" s="64" t="s">
        <v>65</v>
      </c>
      <c r="G31" s="64" t="s">
        <v>61</v>
      </c>
      <c r="H31" s="65" t="s">
        <v>40</v>
      </c>
      <c r="J31" s="91"/>
      <c r="K31" s="91"/>
      <c r="L31" s="91"/>
      <c r="M31" s="91"/>
      <c r="N31" s="91"/>
      <c r="O31" s="91"/>
    </row>
    <row r="32" spans="1:15" s="62" customFormat="1" x14ac:dyDescent="0.25">
      <c r="A32" s="63" t="s">
        <v>48</v>
      </c>
      <c r="B32" s="63" t="s">
        <v>50</v>
      </c>
      <c r="C32" s="63">
        <v>1</v>
      </c>
      <c r="D32" s="63">
        <v>1</v>
      </c>
      <c r="E32" s="64" t="s">
        <v>61</v>
      </c>
      <c r="F32" s="64" t="s">
        <v>54</v>
      </c>
      <c r="G32" s="64" t="s">
        <v>61</v>
      </c>
      <c r="H32" s="65" t="s">
        <v>40</v>
      </c>
      <c r="J32" s="91"/>
      <c r="K32" s="91"/>
      <c r="L32" s="91"/>
      <c r="M32" s="91"/>
      <c r="N32" s="91"/>
      <c r="O32" s="91"/>
    </row>
    <row r="33" spans="1:15" s="62" customFormat="1" x14ac:dyDescent="0.25">
      <c r="A33" s="63" t="s">
        <v>48</v>
      </c>
      <c r="B33" s="63" t="s">
        <v>50</v>
      </c>
      <c r="C33" s="63">
        <v>1</v>
      </c>
      <c r="D33" s="63">
        <v>1</v>
      </c>
      <c r="E33" s="64" t="s">
        <v>61</v>
      </c>
      <c r="F33" s="64" t="s">
        <v>66</v>
      </c>
      <c r="G33" s="64" t="s">
        <v>61</v>
      </c>
      <c r="H33" s="65" t="s">
        <v>40</v>
      </c>
      <c r="J33" s="91"/>
      <c r="K33" s="91"/>
      <c r="L33" s="91"/>
      <c r="M33" s="91"/>
      <c r="N33" s="91"/>
      <c r="O33" s="91"/>
    </row>
    <row r="34" spans="1:15" s="62" customFormat="1" x14ac:dyDescent="0.25">
      <c r="A34" s="63" t="s">
        <v>48</v>
      </c>
      <c r="B34" s="63">
        <v>6</v>
      </c>
      <c r="C34" s="63">
        <v>0</v>
      </c>
      <c r="D34" s="63">
        <v>1</v>
      </c>
      <c r="E34" s="64" t="s">
        <v>61</v>
      </c>
      <c r="F34" s="64" t="s">
        <v>70</v>
      </c>
      <c r="G34" s="64" t="s">
        <v>61</v>
      </c>
      <c r="H34" s="65" t="s">
        <v>40</v>
      </c>
      <c r="J34" s="91"/>
      <c r="K34" s="91"/>
      <c r="L34" s="91"/>
      <c r="M34" s="91"/>
      <c r="N34" s="91"/>
      <c r="O34" s="91"/>
    </row>
    <row r="35" spans="1:15" s="62" customFormat="1" x14ac:dyDescent="0.25">
      <c r="A35" s="63" t="s">
        <v>48</v>
      </c>
      <c r="B35" s="63">
        <v>6</v>
      </c>
      <c r="C35" s="63">
        <v>0</v>
      </c>
      <c r="D35" s="63">
        <v>1</v>
      </c>
      <c r="E35" s="64" t="s">
        <v>73</v>
      </c>
      <c r="F35" s="64" t="s">
        <v>52</v>
      </c>
      <c r="G35" s="64" t="s">
        <v>73</v>
      </c>
      <c r="H35" s="65" t="s">
        <v>40</v>
      </c>
      <c r="J35" s="91"/>
      <c r="K35" s="91"/>
      <c r="L35" s="91"/>
      <c r="M35" s="91"/>
      <c r="N35" s="91"/>
      <c r="O35" s="91"/>
    </row>
    <row r="36" spans="1:15" s="62" customFormat="1" x14ac:dyDescent="0.25">
      <c r="A36" s="63" t="s">
        <v>48</v>
      </c>
      <c r="B36" s="63">
        <v>6</v>
      </c>
      <c r="C36" s="63">
        <v>0</v>
      </c>
      <c r="D36" s="63">
        <v>1</v>
      </c>
      <c r="E36" s="64" t="s">
        <v>61</v>
      </c>
      <c r="F36" s="64" t="s">
        <v>53</v>
      </c>
      <c r="G36" s="64" t="s">
        <v>62</v>
      </c>
      <c r="H36" s="65" t="s">
        <v>41</v>
      </c>
      <c r="J36" s="91"/>
      <c r="K36" s="91"/>
      <c r="L36" s="91"/>
      <c r="M36" s="91"/>
      <c r="N36" s="91"/>
      <c r="O36" s="91"/>
    </row>
    <row r="37" spans="1:15" s="62" customFormat="1" x14ac:dyDescent="0.25">
      <c r="A37" s="63" t="s">
        <v>48</v>
      </c>
      <c r="B37" s="63">
        <v>6</v>
      </c>
      <c r="C37" s="63">
        <v>0</v>
      </c>
      <c r="D37" s="63">
        <v>1</v>
      </c>
      <c r="E37" s="64" t="s">
        <v>61</v>
      </c>
      <c r="F37" s="64" t="s">
        <v>53</v>
      </c>
      <c r="G37" s="64" t="s">
        <v>61</v>
      </c>
      <c r="H37" s="65" t="s">
        <v>42</v>
      </c>
      <c r="J37" s="91"/>
      <c r="K37" s="91"/>
      <c r="L37" s="91"/>
      <c r="M37" s="91"/>
      <c r="N37" s="91"/>
      <c r="O37" s="91"/>
    </row>
    <row r="38" spans="1:15" s="62" customFormat="1" x14ac:dyDescent="0.25">
      <c r="A38" s="63" t="s">
        <v>48</v>
      </c>
      <c r="B38" s="63">
        <v>6</v>
      </c>
      <c r="C38" s="63">
        <v>1</v>
      </c>
      <c r="D38" s="63">
        <v>1</v>
      </c>
      <c r="E38" s="64" t="s">
        <v>61</v>
      </c>
      <c r="F38" s="64" t="s">
        <v>52</v>
      </c>
      <c r="G38" s="64" t="s">
        <v>73</v>
      </c>
      <c r="H38" s="65" t="s">
        <v>40</v>
      </c>
      <c r="J38" s="91"/>
      <c r="K38" s="91"/>
      <c r="L38" s="91"/>
      <c r="M38" s="91"/>
      <c r="N38" s="91"/>
      <c r="O38" s="91"/>
    </row>
    <row r="39" spans="1:15" s="62" customFormat="1" x14ac:dyDescent="0.25">
      <c r="A39" s="63" t="s">
        <v>48</v>
      </c>
      <c r="B39" s="63">
        <v>6</v>
      </c>
      <c r="C39" s="63">
        <v>1</v>
      </c>
      <c r="D39" s="63">
        <v>1</v>
      </c>
      <c r="E39" s="64" t="s">
        <v>61</v>
      </c>
      <c r="F39" s="64" t="s">
        <v>53</v>
      </c>
      <c r="G39" s="64" t="s">
        <v>62</v>
      </c>
      <c r="H39" s="65" t="s">
        <v>41</v>
      </c>
      <c r="J39" s="91"/>
      <c r="K39" s="91"/>
      <c r="L39" s="91"/>
      <c r="M39" s="91"/>
      <c r="N39" s="91"/>
      <c r="O39" s="91"/>
    </row>
    <row r="40" spans="1:15" s="62" customFormat="1" x14ac:dyDescent="0.25">
      <c r="A40" s="63" t="s">
        <v>48</v>
      </c>
      <c r="B40" s="63">
        <v>6</v>
      </c>
      <c r="C40" s="63">
        <v>1</v>
      </c>
      <c r="D40" s="63">
        <v>1</v>
      </c>
      <c r="E40" s="64" t="s">
        <v>61</v>
      </c>
      <c r="F40" s="64" t="s">
        <v>53</v>
      </c>
      <c r="G40" s="64" t="s">
        <v>61</v>
      </c>
      <c r="H40" s="65" t="s">
        <v>42</v>
      </c>
      <c r="J40" s="91"/>
      <c r="K40" s="91"/>
      <c r="L40" s="91"/>
      <c r="M40" s="91"/>
      <c r="N40" s="91"/>
      <c r="O40" s="91"/>
    </row>
    <row r="41" spans="1:15" s="62" customFormat="1" x14ac:dyDescent="0.25">
      <c r="A41" s="63" t="s">
        <v>48</v>
      </c>
      <c r="B41" s="63" t="s">
        <v>51</v>
      </c>
      <c r="C41" s="63">
        <v>0</v>
      </c>
      <c r="D41" s="63">
        <v>1</v>
      </c>
      <c r="E41" s="64" t="s">
        <v>61</v>
      </c>
      <c r="F41" s="64" t="s">
        <v>55</v>
      </c>
      <c r="G41" s="64" t="s">
        <v>61</v>
      </c>
      <c r="H41" s="65" t="s">
        <v>40</v>
      </c>
      <c r="J41" s="91"/>
      <c r="K41" s="91"/>
      <c r="L41" s="91"/>
      <c r="M41" s="91"/>
      <c r="N41" s="91"/>
      <c r="O41" s="91"/>
    </row>
    <row r="42" spans="1:15" s="62" customFormat="1" x14ac:dyDescent="0.25">
      <c r="A42" s="63" t="s">
        <v>48</v>
      </c>
      <c r="B42" s="63" t="s">
        <v>51</v>
      </c>
      <c r="C42" s="63">
        <v>0</v>
      </c>
      <c r="D42" s="63">
        <v>1</v>
      </c>
      <c r="E42" s="64" t="s">
        <v>61</v>
      </c>
      <c r="F42" s="64" t="s">
        <v>65</v>
      </c>
      <c r="G42" s="64" t="s">
        <v>61</v>
      </c>
      <c r="H42" s="65" t="s">
        <v>40</v>
      </c>
      <c r="J42" s="91"/>
      <c r="K42" s="91"/>
      <c r="L42" s="91"/>
      <c r="M42" s="91"/>
      <c r="N42" s="91"/>
      <c r="O42" s="91"/>
    </row>
    <row r="43" spans="1:15" s="62" customFormat="1" x14ac:dyDescent="0.25">
      <c r="A43" s="63" t="s">
        <v>48</v>
      </c>
      <c r="B43" s="63" t="s">
        <v>51</v>
      </c>
      <c r="C43" s="63">
        <v>1</v>
      </c>
      <c r="D43" s="63">
        <v>1</v>
      </c>
      <c r="E43" s="64" t="s">
        <v>61</v>
      </c>
      <c r="F43" s="64" t="s">
        <v>54</v>
      </c>
      <c r="G43" s="64" t="s">
        <v>61</v>
      </c>
      <c r="H43" s="65" t="s">
        <v>40</v>
      </c>
      <c r="J43" s="91"/>
      <c r="K43" s="91"/>
      <c r="L43" s="91"/>
      <c r="M43" s="91"/>
      <c r="N43" s="91"/>
      <c r="O43" s="91"/>
    </row>
    <row r="44" spans="1:15" s="62" customFormat="1" x14ac:dyDescent="0.25">
      <c r="A44" s="63" t="s">
        <v>48</v>
      </c>
      <c r="B44" s="63" t="s">
        <v>51</v>
      </c>
      <c r="C44" s="63">
        <v>1</v>
      </c>
      <c r="D44" s="63">
        <v>1</v>
      </c>
      <c r="E44" s="64" t="s">
        <v>61</v>
      </c>
      <c r="F44" s="64" t="s">
        <v>66</v>
      </c>
      <c r="G44" s="64" t="s">
        <v>61</v>
      </c>
      <c r="H44" s="65" t="s">
        <v>40</v>
      </c>
      <c r="J44" s="91"/>
      <c r="K44" s="91"/>
      <c r="L44" s="91"/>
      <c r="M44" s="91"/>
      <c r="N44" s="91"/>
      <c r="O44" s="91"/>
    </row>
    <row r="45" spans="1:15" s="62" customFormat="1" x14ac:dyDescent="0.25">
      <c r="A45" s="63" t="s">
        <v>48</v>
      </c>
      <c r="B45" s="63">
        <v>8</v>
      </c>
      <c r="C45" s="63">
        <v>0</v>
      </c>
      <c r="D45" s="63">
        <v>1</v>
      </c>
      <c r="E45" s="64" t="s">
        <v>61</v>
      </c>
      <c r="F45" s="64" t="s">
        <v>52</v>
      </c>
      <c r="G45" s="64" t="s">
        <v>77</v>
      </c>
      <c r="H45" s="65" t="s">
        <v>40</v>
      </c>
      <c r="I45" s="66"/>
      <c r="J45" s="91"/>
      <c r="K45" s="91"/>
      <c r="L45" s="91"/>
      <c r="M45" s="91"/>
      <c r="N45" s="91"/>
      <c r="O45" s="91"/>
    </row>
    <row r="46" spans="1:15" s="62" customFormat="1" x14ac:dyDescent="0.25">
      <c r="A46" s="63" t="s">
        <v>48</v>
      </c>
      <c r="B46" s="63">
        <v>8</v>
      </c>
      <c r="C46" s="63">
        <v>0</v>
      </c>
      <c r="D46" s="63">
        <v>1</v>
      </c>
      <c r="E46" s="64" t="s">
        <v>61</v>
      </c>
      <c r="F46" s="64" t="s">
        <v>53</v>
      </c>
      <c r="G46" s="64" t="s">
        <v>62</v>
      </c>
      <c r="H46" s="65" t="s">
        <v>41</v>
      </c>
      <c r="J46" s="91"/>
      <c r="K46" s="91"/>
      <c r="L46" s="91"/>
      <c r="M46" s="91"/>
      <c r="N46" s="91"/>
      <c r="O46" s="91"/>
    </row>
    <row r="47" spans="1:15" s="62" customFormat="1" x14ac:dyDescent="0.25">
      <c r="A47" s="63" t="s">
        <v>48</v>
      </c>
      <c r="B47" s="63">
        <v>8</v>
      </c>
      <c r="C47" s="63">
        <v>0</v>
      </c>
      <c r="D47" s="63">
        <v>1</v>
      </c>
      <c r="E47" s="64" t="s">
        <v>61</v>
      </c>
      <c r="F47" s="64" t="s">
        <v>53</v>
      </c>
      <c r="G47" s="64" t="s">
        <v>61</v>
      </c>
      <c r="H47" s="65" t="s">
        <v>42</v>
      </c>
      <c r="J47" s="91"/>
      <c r="K47" s="91"/>
      <c r="L47" s="91"/>
      <c r="M47" s="91"/>
      <c r="N47" s="91"/>
      <c r="O47" s="91"/>
    </row>
    <row r="48" spans="1:15" s="62" customFormat="1" x14ac:dyDescent="0.25">
      <c r="A48" s="63" t="s">
        <v>48</v>
      </c>
      <c r="B48" s="63">
        <v>8</v>
      </c>
      <c r="C48" s="63">
        <v>0</v>
      </c>
      <c r="D48" s="63">
        <v>1</v>
      </c>
      <c r="E48" s="64" t="s">
        <v>61</v>
      </c>
      <c r="F48" s="64" t="s">
        <v>72</v>
      </c>
      <c r="G48" s="64" t="s">
        <v>61</v>
      </c>
      <c r="H48" s="65" t="s">
        <v>40</v>
      </c>
      <c r="J48" s="91"/>
      <c r="K48" s="91"/>
      <c r="L48" s="91"/>
      <c r="M48" s="91"/>
      <c r="N48" s="91"/>
      <c r="O48" s="91"/>
    </row>
    <row r="49" spans="1:15" s="62" customFormat="1" x14ac:dyDescent="0.25">
      <c r="A49" s="63" t="s">
        <v>48</v>
      </c>
      <c r="B49" s="63">
        <v>8</v>
      </c>
      <c r="C49" s="63">
        <v>0</v>
      </c>
      <c r="D49" s="63">
        <v>1</v>
      </c>
      <c r="E49" s="64" t="s">
        <v>61</v>
      </c>
      <c r="F49" s="64" t="s">
        <v>71</v>
      </c>
      <c r="G49" s="64" t="s">
        <v>61</v>
      </c>
      <c r="H49" s="65" t="s">
        <v>40</v>
      </c>
      <c r="J49" s="91"/>
      <c r="K49" s="91"/>
      <c r="L49" s="91"/>
      <c r="M49" s="91"/>
      <c r="N49" s="91"/>
      <c r="O49" s="91"/>
    </row>
    <row r="50" spans="1:15" s="62" customFormat="1" x14ac:dyDescent="0.25">
      <c r="A50" s="63" t="s">
        <v>48</v>
      </c>
      <c r="B50" s="63">
        <v>8</v>
      </c>
      <c r="C50" s="63">
        <v>1</v>
      </c>
      <c r="D50" s="63">
        <v>1</v>
      </c>
      <c r="E50" s="64" t="s">
        <v>61</v>
      </c>
      <c r="F50" s="64" t="s">
        <v>52</v>
      </c>
      <c r="G50" s="64" t="s">
        <v>77</v>
      </c>
      <c r="H50" s="65" t="s">
        <v>40</v>
      </c>
      <c r="J50" s="91"/>
      <c r="K50" s="91"/>
      <c r="L50" s="91"/>
      <c r="M50" s="91"/>
      <c r="N50" s="91"/>
      <c r="O50" s="91"/>
    </row>
    <row r="51" spans="1:15" s="62" customFormat="1" x14ac:dyDescent="0.25">
      <c r="A51" s="63" t="s">
        <v>48</v>
      </c>
      <c r="B51" s="63">
        <v>8</v>
      </c>
      <c r="C51" s="63">
        <v>1</v>
      </c>
      <c r="D51" s="63">
        <v>1</v>
      </c>
      <c r="E51" s="64" t="s">
        <v>61</v>
      </c>
      <c r="F51" s="64" t="s">
        <v>53</v>
      </c>
      <c r="G51" s="64" t="s">
        <v>62</v>
      </c>
      <c r="H51" s="65" t="s">
        <v>41</v>
      </c>
      <c r="J51" s="91"/>
      <c r="K51" s="91"/>
      <c r="L51" s="91"/>
      <c r="M51" s="91"/>
      <c r="N51" s="91"/>
      <c r="O51" s="91"/>
    </row>
    <row r="52" spans="1:15" s="62" customFormat="1" x14ac:dyDescent="0.25">
      <c r="A52" s="63" t="s">
        <v>48</v>
      </c>
      <c r="B52" s="63">
        <v>8</v>
      </c>
      <c r="C52" s="63">
        <v>1</v>
      </c>
      <c r="D52" s="63">
        <v>1</v>
      </c>
      <c r="E52" s="64" t="s">
        <v>61</v>
      </c>
      <c r="F52" s="64" t="s">
        <v>53</v>
      </c>
      <c r="G52" s="64" t="s">
        <v>61</v>
      </c>
      <c r="H52" s="65" t="s">
        <v>42</v>
      </c>
      <c r="J52" s="91"/>
      <c r="K52" s="91"/>
      <c r="L52" s="91"/>
      <c r="M52" s="91"/>
      <c r="N52" s="91"/>
      <c r="O52" s="91"/>
    </row>
    <row r="53" spans="1:15" s="62" customFormat="1" x14ac:dyDescent="0.25">
      <c r="A53" s="63" t="s">
        <v>48</v>
      </c>
      <c r="B53" s="63">
        <v>8</v>
      </c>
      <c r="C53" s="63">
        <v>1</v>
      </c>
      <c r="D53" s="63">
        <v>1</v>
      </c>
      <c r="E53" s="64" t="s">
        <v>61</v>
      </c>
      <c r="F53" s="64" t="s">
        <v>72</v>
      </c>
      <c r="G53" s="64" t="s">
        <v>61</v>
      </c>
      <c r="H53" s="65" t="s">
        <v>40</v>
      </c>
      <c r="J53" s="91"/>
      <c r="K53" s="91"/>
      <c r="L53" s="91"/>
      <c r="M53" s="91"/>
      <c r="N53" s="91"/>
      <c r="O53" s="91"/>
    </row>
    <row r="54" spans="1:15" x14ac:dyDescent="0.25">
      <c r="A54" s="63" t="s">
        <v>48</v>
      </c>
      <c r="B54" s="63">
        <v>8</v>
      </c>
      <c r="C54" s="63">
        <v>1</v>
      </c>
      <c r="D54" s="63">
        <v>1</v>
      </c>
      <c r="E54" s="64" t="s">
        <v>61</v>
      </c>
      <c r="F54" s="64" t="s">
        <v>71</v>
      </c>
      <c r="G54" s="64" t="s">
        <v>61</v>
      </c>
      <c r="H54" s="65" t="s">
        <v>40</v>
      </c>
      <c r="J54" s="91"/>
      <c r="K54" s="91"/>
      <c r="L54" s="91"/>
      <c r="M54" s="91"/>
      <c r="N54" s="91"/>
      <c r="O54" s="91"/>
    </row>
  </sheetData>
  <autoFilter ref="A11:H53"/>
  <mergeCells count="5">
    <mergeCell ref="A7:B7"/>
    <mergeCell ref="C6:D6"/>
    <mergeCell ref="C7:D7"/>
    <mergeCell ref="A6:B6"/>
    <mergeCell ref="A2:H2"/>
  </mergeCells>
  <pageMargins left="0.7" right="0.7" top="0.75" bottom="0.75" header="0.3" footer="0.3"/>
  <pageSetup paperSize="1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5" workbookViewId="0">
      <selection activeCell="C56" sqref="C56"/>
    </sheetView>
  </sheetViews>
  <sheetFormatPr baseColWidth="10" defaultRowHeight="15" x14ac:dyDescent="0.25"/>
  <cols>
    <col min="1" max="1" width="17.5703125" customWidth="1"/>
    <col min="2" max="2" width="12.42578125" customWidth="1"/>
    <col min="3" max="3" width="36.28515625" customWidth="1"/>
    <col min="4" max="4" width="23" customWidth="1"/>
    <col min="5" max="5" width="5.7109375" customWidth="1"/>
    <col min="6" max="6" width="17.5703125" bestFit="1" customWidth="1"/>
    <col min="8" max="8" width="32" bestFit="1" customWidth="1"/>
  </cols>
  <sheetData>
    <row r="1" spans="1:8" x14ac:dyDescent="0.25">
      <c r="A1" s="35" t="s">
        <v>9</v>
      </c>
      <c r="B1" s="8">
        <v>1</v>
      </c>
    </row>
    <row r="3" spans="1:8" x14ac:dyDescent="0.25">
      <c r="A3" s="35" t="s">
        <v>1</v>
      </c>
      <c r="B3" s="35" t="s">
        <v>2</v>
      </c>
      <c r="C3" s="35" t="s">
        <v>3</v>
      </c>
      <c r="F3" s="35" t="s">
        <v>1</v>
      </c>
      <c r="G3" s="35" t="s">
        <v>2</v>
      </c>
      <c r="H3" s="35" t="s">
        <v>14</v>
      </c>
    </row>
    <row r="4" spans="1:8" x14ac:dyDescent="0.25">
      <c r="A4" s="8">
        <v>1</v>
      </c>
      <c r="B4" s="8">
        <v>0</v>
      </c>
      <c r="C4" s="8">
        <v>1</v>
      </c>
      <c r="F4" s="8">
        <v>1</v>
      </c>
      <c r="G4" s="8">
        <v>0</v>
      </c>
      <c r="H4" s="8">
        <v>1</v>
      </c>
    </row>
    <row r="5" spans="1:8" x14ac:dyDescent="0.25">
      <c r="A5" s="8">
        <v>1</v>
      </c>
      <c r="B5" s="8">
        <v>1</v>
      </c>
      <c r="C5" s="8">
        <v>1</v>
      </c>
      <c r="F5" s="8">
        <v>1</v>
      </c>
      <c r="G5" s="8">
        <v>1</v>
      </c>
      <c r="H5" s="8">
        <v>1</v>
      </c>
    </row>
    <row r="6" spans="1:8" x14ac:dyDescent="0.25">
      <c r="A6" s="8">
        <v>2</v>
      </c>
      <c r="B6" s="8">
        <v>0</v>
      </c>
      <c r="C6" s="8">
        <v>1</v>
      </c>
      <c r="F6" s="8">
        <v>2</v>
      </c>
      <c r="G6" s="8">
        <v>0</v>
      </c>
      <c r="H6" s="8">
        <v>1</v>
      </c>
    </row>
    <row r="7" spans="1:8" x14ac:dyDescent="0.25">
      <c r="A7" s="8">
        <v>2</v>
      </c>
      <c r="B7" s="8">
        <v>1</v>
      </c>
      <c r="C7" s="8">
        <v>1</v>
      </c>
      <c r="F7" s="8">
        <v>2</v>
      </c>
      <c r="G7" s="8">
        <v>1</v>
      </c>
      <c r="H7" s="8">
        <v>1</v>
      </c>
    </row>
    <row r="8" spans="1:8" x14ac:dyDescent="0.25">
      <c r="A8" s="8">
        <v>6</v>
      </c>
      <c r="B8" s="8">
        <v>0</v>
      </c>
      <c r="C8" s="8">
        <v>1</v>
      </c>
      <c r="F8" s="8">
        <v>6</v>
      </c>
      <c r="G8" s="8">
        <v>0</v>
      </c>
      <c r="H8" s="8">
        <v>1</v>
      </c>
    </row>
    <row r="9" spans="1:8" x14ac:dyDescent="0.25">
      <c r="A9" s="8">
        <v>6</v>
      </c>
      <c r="B9" s="8">
        <v>1</v>
      </c>
      <c r="C9" s="8">
        <v>1</v>
      </c>
      <c r="F9" s="8">
        <v>6</v>
      </c>
      <c r="G9" s="8">
        <v>1</v>
      </c>
      <c r="H9" s="8">
        <v>1</v>
      </c>
    </row>
    <row r="10" spans="1:8" x14ac:dyDescent="0.25">
      <c r="A10" s="8">
        <v>8</v>
      </c>
      <c r="B10" s="8">
        <v>0</v>
      </c>
      <c r="C10" s="8">
        <v>1</v>
      </c>
      <c r="F10" s="8">
        <v>8</v>
      </c>
      <c r="G10" s="8">
        <v>0</v>
      </c>
      <c r="H10" s="8">
        <v>1</v>
      </c>
    </row>
    <row r="11" spans="1:8" x14ac:dyDescent="0.25">
      <c r="A11" s="8">
        <v>8</v>
      </c>
      <c r="B11" s="8">
        <v>1</v>
      </c>
      <c r="C11" s="8">
        <v>1</v>
      </c>
      <c r="F11" s="8">
        <v>8</v>
      </c>
      <c r="G11" s="8">
        <v>1</v>
      </c>
      <c r="H11" s="8">
        <v>1</v>
      </c>
    </row>
    <row r="12" spans="1:8" x14ac:dyDescent="0.25">
      <c r="A12" s="8" t="s">
        <v>49</v>
      </c>
      <c r="B12" s="8">
        <v>0</v>
      </c>
      <c r="C12" s="8">
        <v>1</v>
      </c>
      <c r="F12" s="8" t="s">
        <v>49</v>
      </c>
      <c r="G12" s="8">
        <v>0</v>
      </c>
      <c r="H12" s="8">
        <v>1</v>
      </c>
    </row>
    <row r="13" spans="1:8" x14ac:dyDescent="0.25">
      <c r="A13" s="8" t="s">
        <v>49</v>
      </c>
      <c r="B13" s="8">
        <v>1</v>
      </c>
      <c r="C13" s="8">
        <v>1</v>
      </c>
      <c r="F13" s="8" t="s">
        <v>49</v>
      </c>
      <c r="G13" s="8">
        <v>1</v>
      </c>
      <c r="H13" s="8">
        <v>1</v>
      </c>
    </row>
    <row r="14" spans="1:8" x14ac:dyDescent="0.25">
      <c r="A14" s="8" t="s">
        <v>50</v>
      </c>
      <c r="B14" s="8">
        <v>0</v>
      </c>
      <c r="C14" s="8">
        <v>1</v>
      </c>
      <c r="F14" s="8" t="s">
        <v>50</v>
      </c>
      <c r="G14" s="8">
        <v>0</v>
      </c>
      <c r="H14" s="8">
        <v>1</v>
      </c>
    </row>
    <row r="15" spans="1:8" x14ac:dyDescent="0.25">
      <c r="A15" s="8" t="s">
        <v>50</v>
      </c>
      <c r="B15" s="8">
        <v>1</v>
      </c>
      <c r="C15" s="8">
        <v>1</v>
      </c>
      <c r="F15" s="8" t="s">
        <v>50</v>
      </c>
      <c r="G15" s="8">
        <v>1</v>
      </c>
      <c r="H15" s="8">
        <v>1</v>
      </c>
    </row>
    <row r="16" spans="1:8" x14ac:dyDescent="0.25">
      <c r="A16" s="8" t="s">
        <v>51</v>
      </c>
      <c r="B16" s="8">
        <v>0</v>
      </c>
      <c r="C16" s="8">
        <v>1</v>
      </c>
      <c r="F16" s="8" t="s">
        <v>51</v>
      </c>
      <c r="G16" s="8">
        <v>0</v>
      </c>
      <c r="H16" s="8">
        <v>1</v>
      </c>
    </row>
    <row r="17" spans="1:8" x14ac:dyDescent="0.25">
      <c r="A17" s="8" t="s">
        <v>51</v>
      </c>
      <c r="B17" s="8">
        <v>1</v>
      </c>
      <c r="C17" s="8">
        <v>1</v>
      </c>
      <c r="F17" s="8" t="s">
        <v>51</v>
      </c>
      <c r="G17" s="8">
        <v>1</v>
      </c>
      <c r="H17" s="8">
        <v>1</v>
      </c>
    </row>
    <row r="21" spans="1:8" x14ac:dyDescent="0.25">
      <c r="A21" s="35" t="s">
        <v>8</v>
      </c>
      <c r="B21" s="8">
        <v>1</v>
      </c>
    </row>
    <row r="23" spans="1:8" x14ac:dyDescent="0.25">
      <c r="A23" s="35" t="s">
        <v>1</v>
      </c>
      <c r="B23" s="35" t="s">
        <v>2</v>
      </c>
      <c r="C23" s="8" t="s">
        <v>59</v>
      </c>
      <c r="D23" s="8" t="s">
        <v>58</v>
      </c>
    </row>
    <row r="24" spans="1:8" x14ac:dyDescent="0.25">
      <c r="A24" s="8">
        <v>1</v>
      </c>
      <c r="B24" s="8">
        <v>0</v>
      </c>
      <c r="C24" s="36">
        <v>3</v>
      </c>
      <c r="D24" s="36">
        <v>0.99999999999999989</v>
      </c>
    </row>
    <row r="25" spans="1:8" x14ac:dyDescent="0.25">
      <c r="A25" s="8">
        <v>1</v>
      </c>
      <c r="B25" s="8">
        <v>1</v>
      </c>
      <c r="C25" s="36">
        <v>3</v>
      </c>
      <c r="D25" s="36">
        <v>0.99999999999999989</v>
      </c>
    </row>
    <row r="26" spans="1:8" x14ac:dyDescent="0.25">
      <c r="A26" s="8">
        <v>2</v>
      </c>
      <c r="B26" s="8">
        <v>0</v>
      </c>
      <c r="C26" s="36">
        <v>3</v>
      </c>
      <c r="D26" s="36">
        <v>1</v>
      </c>
    </row>
    <row r="27" spans="1:8" x14ac:dyDescent="0.25">
      <c r="A27" s="8">
        <v>2</v>
      </c>
      <c r="B27" s="8">
        <v>1</v>
      </c>
      <c r="C27" s="36">
        <v>3</v>
      </c>
      <c r="D27" s="36">
        <v>1</v>
      </c>
    </row>
    <row r="28" spans="1:8" x14ac:dyDescent="0.25">
      <c r="A28" s="8">
        <v>6</v>
      </c>
      <c r="B28" s="8">
        <v>0</v>
      </c>
      <c r="C28" s="36">
        <v>3</v>
      </c>
      <c r="D28" s="36">
        <v>1</v>
      </c>
    </row>
    <row r="29" spans="1:8" x14ac:dyDescent="0.25">
      <c r="A29" s="8">
        <v>6</v>
      </c>
      <c r="B29" s="8">
        <v>1</v>
      </c>
      <c r="C29" s="36">
        <v>3</v>
      </c>
      <c r="D29" s="36">
        <v>1</v>
      </c>
    </row>
    <row r="30" spans="1:8" x14ac:dyDescent="0.25">
      <c r="A30" s="8">
        <v>8</v>
      </c>
      <c r="B30" s="8">
        <v>0</v>
      </c>
      <c r="C30" s="36">
        <v>3</v>
      </c>
      <c r="D30" s="36">
        <v>1</v>
      </c>
    </row>
    <row r="31" spans="1:8" x14ac:dyDescent="0.25">
      <c r="A31" s="8">
        <v>8</v>
      </c>
      <c r="B31" s="8">
        <v>1</v>
      </c>
      <c r="C31" s="36">
        <v>3</v>
      </c>
      <c r="D31" s="36">
        <v>1</v>
      </c>
    </row>
    <row r="32" spans="1:8" x14ac:dyDescent="0.25">
      <c r="A32" s="8" t="s">
        <v>49</v>
      </c>
      <c r="B32" s="8">
        <v>0</v>
      </c>
      <c r="C32" s="36">
        <v>3</v>
      </c>
      <c r="D32" s="36">
        <v>0.99999999999999989</v>
      </c>
    </row>
    <row r="33" spans="1:4" x14ac:dyDescent="0.25">
      <c r="A33" s="8" t="s">
        <v>49</v>
      </c>
      <c r="B33" s="8">
        <v>1</v>
      </c>
      <c r="C33" s="36">
        <v>3</v>
      </c>
      <c r="D33" s="36">
        <v>1</v>
      </c>
    </row>
    <row r="34" spans="1:4" x14ac:dyDescent="0.25">
      <c r="A34" s="8" t="s">
        <v>50</v>
      </c>
      <c r="B34" s="8">
        <v>0</v>
      </c>
      <c r="C34" s="36">
        <v>3</v>
      </c>
      <c r="D34" s="36">
        <v>1</v>
      </c>
    </row>
    <row r="35" spans="1:4" x14ac:dyDescent="0.25">
      <c r="A35" s="8" t="s">
        <v>50</v>
      </c>
      <c r="B35" s="8">
        <v>1</v>
      </c>
      <c r="C35" s="36">
        <v>3</v>
      </c>
      <c r="D35" s="36">
        <v>1</v>
      </c>
    </row>
    <row r="36" spans="1:4" x14ac:dyDescent="0.25">
      <c r="A36" s="8" t="s">
        <v>51</v>
      </c>
      <c r="B36" s="8">
        <v>0</v>
      </c>
      <c r="C36" s="36">
        <v>3</v>
      </c>
      <c r="D36" s="36">
        <v>1</v>
      </c>
    </row>
    <row r="37" spans="1:4" x14ac:dyDescent="0.25">
      <c r="A37" s="8" t="s">
        <v>51</v>
      </c>
      <c r="B37" s="8">
        <v>1</v>
      </c>
      <c r="C37" s="36">
        <v>3</v>
      </c>
      <c r="D37" s="36">
        <v>1</v>
      </c>
    </row>
    <row r="42" spans="1:4" x14ac:dyDescent="0.25">
      <c r="A42" s="35" t="s">
        <v>1</v>
      </c>
      <c r="B42" s="35" t="s">
        <v>2</v>
      </c>
      <c r="C42" s="8" t="s">
        <v>59</v>
      </c>
    </row>
    <row r="43" spans="1:4" x14ac:dyDescent="0.25">
      <c r="A43" s="8">
        <v>1</v>
      </c>
      <c r="B43" s="8">
        <v>0</v>
      </c>
      <c r="C43" s="36">
        <v>13</v>
      </c>
    </row>
    <row r="44" spans="1:4" x14ac:dyDescent="0.25">
      <c r="A44" s="8">
        <v>1</v>
      </c>
      <c r="B44" s="8">
        <v>1</v>
      </c>
      <c r="C44" s="36">
        <v>12</v>
      </c>
    </row>
    <row r="45" spans="1:4" x14ac:dyDescent="0.25">
      <c r="A45" s="8">
        <v>2</v>
      </c>
      <c r="B45" s="8">
        <v>0</v>
      </c>
      <c r="C45" s="36">
        <v>14</v>
      </c>
    </row>
    <row r="46" spans="1:4" x14ac:dyDescent="0.25">
      <c r="A46" s="8">
        <v>2</v>
      </c>
      <c r="B46" s="8">
        <v>1</v>
      </c>
      <c r="C46" s="36">
        <v>15</v>
      </c>
    </row>
    <row r="47" spans="1:4" x14ac:dyDescent="0.25">
      <c r="A47" s="8">
        <v>6</v>
      </c>
      <c r="B47" s="8">
        <v>0</v>
      </c>
      <c r="C47" s="36">
        <v>14</v>
      </c>
    </row>
    <row r="48" spans="1:4" x14ac:dyDescent="0.25">
      <c r="A48" s="8">
        <v>6</v>
      </c>
      <c r="B48" s="8">
        <v>1</v>
      </c>
      <c r="C48" s="36">
        <v>15</v>
      </c>
    </row>
    <row r="49" spans="1:3" x14ac:dyDescent="0.25">
      <c r="A49" s="8">
        <v>8</v>
      </c>
      <c r="B49" s="8">
        <v>0</v>
      </c>
      <c r="C49" s="36">
        <v>17</v>
      </c>
    </row>
    <row r="50" spans="1:3" x14ac:dyDescent="0.25">
      <c r="A50" s="8">
        <v>8</v>
      </c>
      <c r="B50" s="8">
        <v>1</v>
      </c>
      <c r="C50" s="36">
        <v>16</v>
      </c>
    </row>
    <row r="51" spans="1:3" x14ac:dyDescent="0.25">
      <c r="A51" s="8" t="s">
        <v>49</v>
      </c>
      <c r="B51" s="8">
        <v>0</v>
      </c>
      <c r="C51" s="36">
        <v>13</v>
      </c>
    </row>
    <row r="52" spans="1:3" x14ac:dyDescent="0.25">
      <c r="A52" s="8" t="s">
        <v>49</v>
      </c>
      <c r="B52" s="8">
        <v>1</v>
      </c>
      <c r="C52" s="36">
        <v>13</v>
      </c>
    </row>
    <row r="53" spans="1:3" x14ac:dyDescent="0.25">
      <c r="A53" s="8" t="s">
        <v>50</v>
      </c>
      <c r="B53" s="8">
        <v>0</v>
      </c>
      <c r="C53" s="36">
        <v>13</v>
      </c>
    </row>
    <row r="54" spans="1:3" x14ac:dyDescent="0.25">
      <c r="A54" s="8" t="s">
        <v>50</v>
      </c>
      <c r="B54" s="8">
        <v>1</v>
      </c>
      <c r="C54" s="36">
        <v>17</v>
      </c>
    </row>
    <row r="55" spans="1:3" x14ac:dyDescent="0.25">
      <c r="A55" s="8" t="s">
        <v>51</v>
      </c>
      <c r="B55" s="8">
        <v>0</v>
      </c>
      <c r="C55" s="36">
        <v>14</v>
      </c>
    </row>
    <row r="56" spans="1:3" x14ac:dyDescent="0.25">
      <c r="A56" s="8" t="s">
        <v>51</v>
      </c>
      <c r="B56" s="8">
        <v>1</v>
      </c>
      <c r="C56" s="36">
        <v>16</v>
      </c>
    </row>
  </sheetData>
  <pageMargins left="0.7" right="0.7" top="0.75" bottom="0.75" header="0.3" footer="0.3"/>
  <pageSetup orientation="portrait" horizontalDpi="4294967293" verticalDpi="4294967293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/>
  </sheetViews>
  <sheetFormatPr baseColWidth="10" defaultRowHeight="15" x14ac:dyDescent="0.25"/>
  <cols>
    <col min="1" max="1" width="20" customWidth="1"/>
    <col min="4" max="4" width="28.42578125" customWidth="1"/>
    <col min="7" max="7" width="19.28515625" customWidth="1"/>
    <col min="8" max="8" width="14.42578125" customWidth="1"/>
    <col min="11" max="11" width="16.85546875" customWidth="1"/>
    <col min="12" max="12" width="15.42578125" customWidth="1"/>
    <col min="13" max="13" width="30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">
        <v>38</v>
      </c>
      <c r="B2" t="s">
        <v>39</v>
      </c>
      <c r="C2">
        <v>1</v>
      </c>
      <c r="D2">
        <v>10</v>
      </c>
      <c r="E2">
        <v>-42.459733999999997</v>
      </c>
      <c r="F2">
        <v>-73.783817999999997</v>
      </c>
      <c r="G2">
        <v>6298.7753910000001</v>
      </c>
      <c r="H2" s="7">
        <v>1</v>
      </c>
      <c r="I2" s="23">
        <v>1</v>
      </c>
      <c r="J2" s="23">
        <v>0</v>
      </c>
      <c r="K2" s="23">
        <v>0.7</v>
      </c>
      <c r="L2" s="7">
        <v>1</v>
      </c>
    </row>
    <row r="3" spans="1:13" x14ac:dyDescent="0.25">
      <c r="A3" t="s">
        <v>38</v>
      </c>
      <c r="B3" t="s">
        <v>39</v>
      </c>
      <c r="C3">
        <v>1</v>
      </c>
      <c r="D3">
        <v>9</v>
      </c>
      <c r="E3">
        <v>-42.466261000000003</v>
      </c>
      <c r="F3">
        <v>-73.784525000000002</v>
      </c>
      <c r="G3">
        <v>5554.7905270000001</v>
      </c>
      <c r="H3" s="7">
        <v>1</v>
      </c>
      <c r="I3" s="23">
        <v>1</v>
      </c>
      <c r="J3" s="23">
        <v>0</v>
      </c>
      <c r="K3" s="23">
        <v>0.2</v>
      </c>
      <c r="L3" s="7">
        <v>1</v>
      </c>
    </row>
    <row r="4" spans="1:13" x14ac:dyDescent="0.25">
      <c r="A4" t="s">
        <v>38</v>
      </c>
      <c r="B4" t="s">
        <v>39</v>
      </c>
      <c r="C4">
        <v>1</v>
      </c>
      <c r="D4">
        <v>8</v>
      </c>
      <c r="E4">
        <v>-42.471103999999997</v>
      </c>
      <c r="F4">
        <v>-73.779400999999993</v>
      </c>
      <c r="G4">
        <v>4723.4809569999998</v>
      </c>
      <c r="H4" s="7">
        <v>1</v>
      </c>
      <c r="I4" s="23">
        <v>1</v>
      </c>
      <c r="J4" s="23">
        <v>0</v>
      </c>
      <c r="K4" s="23">
        <v>0.1</v>
      </c>
      <c r="L4" s="7">
        <v>1</v>
      </c>
    </row>
    <row r="5" spans="1:13" x14ac:dyDescent="0.25">
      <c r="A5" t="s">
        <v>38</v>
      </c>
      <c r="B5" t="s">
        <v>39</v>
      </c>
      <c r="C5">
        <v>1</v>
      </c>
      <c r="D5">
        <v>7</v>
      </c>
      <c r="E5">
        <v>-42.472814</v>
      </c>
      <c r="F5">
        <v>-73.776325999999997</v>
      </c>
      <c r="G5">
        <v>4407.0410160000001</v>
      </c>
      <c r="H5" s="7">
        <v>1</v>
      </c>
      <c r="I5" s="23">
        <v>0</v>
      </c>
      <c r="J5" s="23">
        <v>0</v>
      </c>
      <c r="K5" s="23">
        <v>0</v>
      </c>
      <c r="L5" s="7">
        <v>1</v>
      </c>
    </row>
    <row r="6" spans="1:13" x14ac:dyDescent="0.25">
      <c r="A6" t="s">
        <v>38</v>
      </c>
      <c r="B6" t="s">
        <v>39</v>
      </c>
      <c r="C6">
        <v>1</v>
      </c>
      <c r="D6">
        <v>6</v>
      </c>
      <c r="E6">
        <v>-42.475091999999997</v>
      </c>
      <c r="F6">
        <v>-73.770201</v>
      </c>
      <c r="G6">
        <v>3836.6252439999998</v>
      </c>
      <c r="H6" s="7">
        <v>1</v>
      </c>
      <c r="I6" s="23">
        <v>0</v>
      </c>
      <c r="J6" s="23">
        <v>1</v>
      </c>
      <c r="K6" s="23">
        <v>0</v>
      </c>
      <c r="L6" s="7">
        <v>1</v>
      </c>
    </row>
    <row r="7" spans="1:13" x14ac:dyDescent="0.25">
      <c r="A7" t="s">
        <v>38</v>
      </c>
      <c r="B7" t="s">
        <v>39</v>
      </c>
      <c r="C7">
        <v>1</v>
      </c>
      <c r="D7">
        <v>5</v>
      </c>
      <c r="E7">
        <v>-42.479990999999998</v>
      </c>
      <c r="F7">
        <v>-73.763497000000001</v>
      </c>
      <c r="G7">
        <v>2884.1948240000002</v>
      </c>
      <c r="H7" s="7">
        <v>1</v>
      </c>
      <c r="I7" s="23">
        <v>0</v>
      </c>
      <c r="J7" s="23">
        <v>0</v>
      </c>
      <c r="K7" s="23">
        <v>0</v>
      </c>
      <c r="L7" s="7">
        <v>1</v>
      </c>
    </row>
    <row r="8" spans="1:13" x14ac:dyDescent="0.25">
      <c r="A8" t="s">
        <v>38</v>
      </c>
      <c r="B8" t="s">
        <v>39</v>
      </c>
      <c r="C8">
        <v>1</v>
      </c>
      <c r="D8">
        <v>4</v>
      </c>
      <c r="E8">
        <v>-42.483376</v>
      </c>
      <c r="F8">
        <v>-73.767414000000002</v>
      </c>
      <c r="G8">
        <v>1931.1229249999999</v>
      </c>
      <c r="H8" s="7">
        <v>1</v>
      </c>
      <c r="I8" s="23">
        <v>0</v>
      </c>
      <c r="J8" s="23">
        <v>0</v>
      </c>
      <c r="K8" s="23">
        <v>0</v>
      </c>
      <c r="L8" s="7">
        <v>1</v>
      </c>
    </row>
    <row r="9" spans="1:13" x14ac:dyDescent="0.25">
      <c r="A9" t="s">
        <v>38</v>
      </c>
      <c r="B9" t="s">
        <v>39</v>
      </c>
      <c r="C9">
        <v>1</v>
      </c>
      <c r="D9">
        <v>3</v>
      </c>
      <c r="E9">
        <v>-42.481014000000002</v>
      </c>
      <c r="F9">
        <v>-73.771246000000005</v>
      </c>
      <c r="G9">
        <v>1514.1232910000001</v>
      </c>
      <c r="H9" s="7">
        <v>1</v>
      </c>
      <c r="I9" s="23">
        <v>0</v>
      </c>
      <c r="J9" s="23">
        <v>0</v>
      </c>
      <c r="K9" s="23">
        <v>0</v>
      </c>
      <c r="L9" s="7">
        <v>1</v>
      </c>
    </row>
    <row r="10" spans="1:13" x14ac:dyDescent="0.25">
      <c r="A10" t="s">
        <v>38</v>
      </c>
      <c r="B10" t="s">
        <v>39</v>
      </c>
      <c r="C10">
        <v>1</v>
      </c>
      <c r="D10">
        <v>2</v>
      </c>
      <c r="E10">
        <v>-42.482914000000001</v>
      </c>
      <c r="F10">
        <v>-73.777750999999995</v>
      </c>
      <c r="G10">
        <v>772.12048300000004</v>
      </c>
      <c r="H10" s="7">
        <v>1</v>
      </c>
      <c r="I10" s="23">
        <v>0</v>
      </c>
      <c r="J10" s="23">
        <v>0</v>
      </c>
      <c r="K10" s="23">
        <v>0</v>
      </c>
      <c r="L10" s="7">
        <v>1</v>
      </c>
    </row>
    <row r="11" spans="1:13" x14ac:dyDescent="0.25">
      <c r="A11" t="s">
        <v>38</v>
      </c>
      <c r="B11" t="s">
        <v>39</v>
      </c>
      <c r="C11">
        <v>1</v>
      </c>
      <c r="D11">
        <v>1</v>
      </c>
      <c r="E11">
        <v>-42.481329000000002</v>
      </c>
      <c r="F11">
        <v>-73.780268000000007</v>
      </c>
      <c r="G11">
        <v>101.994377</v>
      </c>
      <c r="H11" s="7">
        <v>1</v>
      </c>
      <c r="I11" s="23">
        <v>0</v>
      </c>
      <c r="J11" s="23">
        <v>0</v>
      </c>
      <c r="K11" s="23">
        <v>0</v>
      </c>
      <c r="L11" s="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TAPA</vt:lpstr>
      <vt:lpstr>PC</vt:lpstr>
      <vt:lpstr>LPP</vt:lpstr>
      <vt:lpstr>Hoja2</vt:lpstr>
      <vt:lpstr>Hoja1</vt:lpstr>
      <vt:lpstr>TAPA!Área_de_impresión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Elena Parra Morgado</dc:creator>
  <cp:lastModifiedBy>Daniela</cp:lastModifiedBy>
  <cp:lastPrinted>2016-12-21T19:16:35Z</cp:lastPrinted>
  <dcterms:created xsi:type="dcterms:W3CDTF">2016-02-04T18:46:24Z</dcterms:created>
  <dcterms:modified xsi:type="dcterms:W3CDTF">2017-03-04T01:06:33Z</dcterms:modified>
</cp:coreProperties>
</file>